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2"/>
  </bookViews>
  <sheets>
    <sheet name="ИТОГО Продукты" sheetId="4" r:id="rId1"/>
    <sheet name="Лист1" sheetId="1" r:id="rId2"/>
    <sheet name="Лист2" sheetId="2" r:id="rId3"/>
    <sheet name="Лист3" sheetId="3" r:id="rId4"/>
    <sheet name="Лист4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I86" i="2" l="1"/>
  <c r="I96" i="2" l="1"/>
  <c r="I95" i="2"/>
  <c r="I94" i="2"/>
  <c r="I93" i="2"/>
  <c r="I92" i="2"/>
  <c r="I91" i="2"/>
  <c r="I90" i="2"/>
  <c r="I89" i="2"/>
  <c r="I88" i="2"/>
  <c r="I87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G105" i="4"/>
  <c r="B105" i="4"/>
  <c r="G103" i="4"/>
  <c r="G102" i="4"/>
  <c r="G101" i="4"/>
  <c r="G100" i="4"/>
  <c r="G99" i="4"/>
  <c r="G98" i="4"/>
  <c r="B98" i="4"/>
  <c r="G97" i="4"/>
  <c r="B97" i="4"/>
  <c r="G96" i="4"/>
  <c r="B96" i="4"/>
  <c r="G95" i="4"/>
  <c r="B95" i="4"/>
  <c r="G94" i="4"/>
  <c r="B94" i="4"/>
  <c r="G93" i="4"/>
  <c r="G92" i="4"/>
  <c r="B92" i="4"/>
  <c r="G91" i="4"/>
  <c r="B91" i="4"/>
  <c r="G90" i="4"/>
  <c r="B90" i="4"/>
  <c r="G89" i="4"/>
  <c r="B89" i="4"/>
  <c r="G88" i="4"/>
  <c r="B88" i="4"/>
  <c r="G87" i="4"/>
  <c r="B87" i="4"/>
  <c r="G86" i="4"/>
  <c r="B86" i="4"/>
  <c r="G85" i="4"/>
  <c r="B85" i="4"/>
  <c r="G84" i="4"/>
  <c r="B84" i="4"/>
  <c r="G83" i="4"/>
  <c r="B83" i="4"/>
  <c r="G82" i="4"/>
  <c r="B82" i="4"/>
  <c r="G81" i="4"/>
  <c r="B81" i="4"/>
  <c r="F80" i="4"/>
  <c r="G80" i="4" s="1"/>
  <c r="B80" i="4"/>
  <c r="B79" i="4"/>
  <c r="G78" i="4"/>
  <c r="B78" i="4"/>
  <c r="G77" i="4"/>
  <c r="B77" i="4"/>
  <c r="G76" i="4"/>
  <c r="B76" i="4"/>
  <c r="G75" i="4"/>
  <c r="B75" i="4"/>
  <c r="G74" i="4"/>
  <c r="B74" i="4"/>
  <c r="G73" i="4"/>
  <c r="B73" i="4"/>
  <c r="F72" i="4"/>
  <c r="G72" i="4" s="1"/>
  <c r="G71" i="4"/>
  <c r="B71" i="4"/>
  <c r="G70" i="4"/>
  <c r="B70" i="4"/>
  <c r="G69" i="4"/>
  <c r="B69" i="4"/>
  <c r="G68" i="4"/>
  <c r="B68" i="4"/>
  <c r="F67" i="4"/>
  <c r="G67" i="4" s="1"/>
  <c r="B67" i="4"/>
  <c r="G66" i="4"/>
  <c r="B66" i="4"/>
  <c r="F65" i="4"/>
  <c r="E65" i="4"/>
  <c r="B65" i="4"/>
  <c r="G64" i="4"/>
  <c r="B64" i="4"/>
  <c r="G63" i="4"/>
  <c r="B63" i="4"/>
  <c r="F62" i="4"/>
  <c r="E62" i="4"/>
  <c r="B62" i="4"/>
  <c r="G61" i="4"/>
  <c r="B61" i="4"/>
  <c r="G60" i="4"/>
  <c r="B60" i="4"/>
  <c r="G59" i="4"/>
  <c r="B59" i="4"/>
  <c r="G58" i="4"/>
  <c r="B58" i="4"/>
  <c r="G57" i="4"/>
  <c r="B57" i="4"/>
  <c r="G56" i="4"/>
  <c r="B56" i="4"/>
  <c r="G55" i="4"/>
  <c r="B55" i="4"/>
  <c r="G54" i="4"/>
  <c r="B54" i="4"/>
  <c r="G53" i="4"/>
  <c r="B53" i="4"/>
  <c r="G52" i="4"/>
  <c r="B52" i="4"/>
  <c r="F51" i="4"/>
  <c r="E51" i="4"/>
  <c r="B51" i="4"/>
  <c r="G50" i="4"/>
  <c r="B50" i="4"/>
  <c r="G49" i="4"/>
  <c r="E49" i="4"/>
  <c r="B49" i="4"/>
  <c r="E48" i="4"/>
  <c r="G48" i="4"/>
  <c r="B48" i="4"/>
  <c r="G47" i="4"/>
  <c r="B47" i="4"/>
  <c r="G46" i="4"/>
  <c r="B46" i="4"/>
  <c r="G45" i="4"/>
  <c r="B45" i="4"/>
  <c r="G44" i="4"/>
  <c r="B44" i="4"/>
  <c r="G43" i="4"/>
  <c r="B43" i="4"/>
  <c r="G42" i="4"/>
  <c r="B42" i="4"/>
  <c r="F41" i="4"/>
  <c r="E41" i="4"/>
  <c r="B41" i="4"/>
  <c r="G40" i="4"/>
  <c r="B40" i="4"/>
  <c r="G39" i="4"/>
  <c r="B39" i="4"/>
  <c r="G38" i="4"/>
  <c r="B38" i="4"/>
  <c r="G37" i="4"/>
  <c r="B37" i="4"/>
  <c r="G36" i="4"/>
  <c r="B36" i="4"/>
  <c r="G35" i="4"/>
  <c r="B35" i="4"/>
  <c r="G34" i="4"/>
  <c r="B34" i="4"/>
  <c r="G33" i="4"/>
  <c r="B33" i="4"/>
  <c r="G32" i="4"/>
  <c r="B32" i="4"/>
  <c r="F31" i="4"/>
  <c r="E31" i="4"/>
  <c r="G31" i="4" s="1"/>
  <c r="B31" i="4"/>
  <c r="G30" i="4"/>
  <c r="B30" i="4"/>
  <c r="G29" i="4"/>
  <c r="B29" i="4"/>
  <c r="F28" i="4"/>
  <c r="E28" i="4"/>
  <c r="B28" i="4"/>
  <c r="G27" i="4"/>
  <c r="B27" i="4"/>
  <c r="G26" i="4"/>
  <c r="B26" i="4"/>
  <c r="G25" i="4"/>
  <c r="B25" i="4"/>
  <c r="G24" i="4"/>
  <c r="B24" i="4"/>
  <c r="G23" i="4"/>
  <c r="B23" i="4"/>
  <c r="G22" i="4"/>
  <c r="B22" i="4"/>
  <c r="F21" i="4"/>
  <c r="G21" i="4" s="1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E14" i="4"/>
  <c r="G14" i="4"/>
  <c r="G13" i="4"/>
  <c r="B13" i="4"/>
  <c r="G12" i="4"/>
  <c r="B12" i="4"/>
  <c r="B11" i="4"/>
  <c r="J17" i="1"/>
  <c r="J100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G62" i="4"/>
  <c r="G51" i="4"/>
  <c r="G28" i="4"/>
  <c r="G41" i="4"/>
  <c r="G65" i="4" l="1"/>
  <c r="I97" i="2"/>
  <c r="G106" i="4"/>
</calcChain>
</file>

<file path=xl/sharedStrings.xml><?xml version="1.0" encoding="utf-8"?>
<sst xmlns="http://schemas.openxmlformats.org/spreadsheetml/2006/main" count="1239" uniqueCount="244">
  <si>
    <t>Приложение 1</t>
  </si>
  <si>
    <t>Утверждаю</t>
  </si>
  <si>
    <t>Директор</t>
  </si>
  <si>
    <t>Жунусова А.У.</t>
  </si>
  <si>
    <t>__________________</t>
  </si>
  <si>
    <t>интернат №1 УО ВКО</t>
  </si>
  <si>
    <t>№ п/п</t>
  </si>
  <si>
    <t>Вид придмета приобретения</t>
  </si>
  <si>
    <t>Наимеование товаров гос.язык</t>
  </si>
  <si>
    <t>Наимеование товаров рус.язык</t>
  </si>
  <si>
    <t>Характеристика на гос.языке</t>
  </si>
  <si>
    <t>Характеристика на рус.языке</t>
  </si>
  <si>
    <t>Ед.изм.</t>
  </si>
  <si>
    <t>Ко-во, объем</t>
  </si>
  <si>
    <t>Цена за единицу, тенге</t>
  </si>
  <si>
    <t>Общая сумма утвержденная для приобретения, тенге</t>
  </si>
  <si>
    <t>Срок поставки товара</t>
  </si>
  <si>
    <t>Место поставки товара</t>
  </si>
  <si>
    <t>Размер авансового платежа, %</t>
  </si>
  <si>
    <t>Наименование заказчика (на государственном языке)</t>
  </si>
  <si>
    <t>товар</t>
  </si>
  <si>
    <t>до 31 декабря</t>
  </si>
  <si>
    <t>кг</t>
  </si>
  <si>
    <t>шт</t>
  </si>
  <si>
    <r>
      <t xml:space="preserve">БИН заказчика </t>
    </r>
    <r>
      <rPr>
        <b/>
        <sz val="11"/>
        <color indexed="8"/>
        <rFont val="Times New Roman"/>
        <family val="1"/>
        <charset val="204"/>
      </rPr>
      <t>001140002735</t>
    </r>
  </si>
  <si>
    <t>Итого</t>
  </si>
  <si>
    <t>овощи и фрукты</t>
  </si>
  <si>
    <t>сода пищевая 0,5г</t>
  </si>
  <si>
    <t>Директор КГУ "Коррекционная</t>
  </si>
  <si>
    <t>школа интернат №1" управления образования ВКО</t>
  </si>
  <si>
    <t>Наименование продукта</t>
  </si>
  <si>
    <t>Ед изм</t>
  </si>
  <si>
    <t>Характеристика</t>
  </si>
  <si>
    <t>кол-во</t>
  </si>
  <si>
    <t>Цена</t>
  </si>
  <si>
    <t>сумма</t>
  </si>
  <si>
    <t>Поверхность гладкая,без крупных трещин и подрывов.Цвет от светло-коричневого до темно-коричневого.Мякиш пропеченный,не липкий невлажный на ощупь,эластичный.Вкус и запах-без постороннего привкуса.ГОСТ Р 53072-2008.Из смеси различных сортов ржаной муки.доставка по заявке заказчика ежедневно с сертифекатом качества.</t>
  </si>
  <si>
    <t>свежий,поверхность гладкая,без крупных трещин и подрывов.Цвет от светло-коричневого до темно-коричневого.Мякиш пропеченый,не липкий,эластичный.вкус и запах свойственный данному виду изделия,без посторонего привкуса и запаха.Поставка ежедневно по заявке заказчикас сертифекатом качества</t>
  </si>
  <si>
    <t>Плоды 4-6cм в диаметре и слегка сплюснуты от основания к верхушке, долек 10-12, хорошо разделяющиеся, мякоть желто-оранжевая с сильным ароматом доставка по заявке заказчика еженедельно по 10-20 кг с сертифекатом качества</t>
  </si>
  <si>
    <t>Сухой, отборный, сортовой, без гнили, доставка по заявке заказчика,ежемесячно с большим сроком хранения.с сертифекатом качества</t>
  </si>
  <si>
    <t>сухая не мытая отборная без гнили. Мякоть оранжевая, плотная сочная, и нежная, обладает высокими вкусовыми качествами. Корнеплоды хорошо хранятся зимой доставка по заявке заказчика ежемесячно с сертифекатом качества</t>
  </si>
  <si>
    <t>Спелые, красные, отборные, без гнили. доставка по заявке заказчика. Плоды округлые средней массы 300 гр., плотные, окраска зрелого красная, доставка по заявке заказчика еженедельно по 10-20кг с сертифекатом качества</t>
  </si>
  <si>
    <t>1класс,размеры плодов по длине не менее19 см,кол-во плодов в кисти 4-9штГОСТ51603-2000.доставка по заявке заказчика с сертифекатом качества</t>
  </si>
  <si>
    <t>Плоды овальной формы, с массой 100-300г.доставка по заявке заказчика еженедельно по 10-20кг с сертифекатом качества</t>
  </si>
  <si>
    <t>плоды4-6см в диаметре и  слегка сплюснуты от основания к верхушке,долек10-12,хорошо разделяющиеся,иякоть желто-оранжевая с сильным ароматом.доставка по заявке заказчика с сертифекатом качества</t>
  </si>
  <si>
    <t>сухая не мытая отборная без гнили. Мякоть темно -красная с бордовым оттенком, без кольцеватости, плотная сочная, и нежная, обладает высокими вкусовыми качествами. Корнеплоды хорошо хранятся зимой доставка по заявке заказчика ежемесячно с сертифекатом качества еженедельно</t>
  </si>
  <si>
    <t>Сортовые,отборные,не крупные.зеленцы крепкие хрустящие.доставка еженедельно 5-10кг с сертифекатом качества</t>
  </si>
  <si>
    <t>Спелые,красные,  отборные, без гнили.Плоды округлые средней массы 150-300 гр., плотные, доставка по заявке заказчика еженедельно по 10-20кг с сертифекатом качества</t>
  </si>
  <si>
    <t>Спелые,  отборные, без гнили.Плоды округлые средней массы 300 гр., плотные, окраска зрелого , доставка по заявке заказчика еженедельно по 10-20кг с сертифекатом качества</t>
  </si>
  <si>
    <t>Минтай. Естественная окраска,без побитостей. Без слизи. Чистая поверхность.доставка по заявке заказчика два раза в неделю с удостоверением качества</t>
  </si>
  <si>
    <t>Консервы рыбные прочие натуральные.Вкус и запах приятные,свойственные консервам данного вида,без посторонего привкуса и запаха.В масле.В герметично укупориной таре, подвергнутой стерилизации и пригодной для длительного хранения ,доставка по заявке заказчика.(евро крышка) с сертифекатом качества ежемесячно</t>
  </si>
  <si>
    <t>банка условная</t>
  </si>
  <si>
    <t>Горох шлифованный (лущеный) целый полированный, с неразделенными семядолями. Первый сорт. Допускает наличие сорной примеси не более 0,40%, изъеденных семян не более 0,5%, нешелушеных семян не более 3,0%, дробленого гороха не более 0,1%, металломагнитных примесей не более 3,0 мг на 1 кг гороха доставка по заявке заказчика ежемесячно с сертифекатом качества</t>
  </si>
  <si>
    <t>КГ</t>
  </si>
  <si>
    <t>Крупа овсяная попаринная не дробленая крупа.Высшего сорта.Наличие доброкачественного ядра не менее 99%,в том числе колотых ядер не более 0,4%.Сорной примеси не более 0,3%,мучки не более 0,3%.Доставка по заявке заказчика.с сертифекатом качества</t>
  </si>
  <si>
    <t>316ккал,белки11гр,жиры1,3гр.,углеводы63,1гр.доставка по заявке заказчика,ежемесячно с сертифекатом качества</t>
  </si>
  <si>
    <t>Крупа манная марки *М* выробатывают из мягких сортов пшеницы,Частицы размером 1-1,5мм. Доставка по заявке заказчика.ежемесячно с сертифекатом качества</t>
  </si>
  <si>
    <t>Перловая крупа №1.Удлиненое ядро с закругленными концами, С диаметром 3,5-3,0мм.Доставка по заявке заказчика.ежемесячно с сертифекатом качества</t>
  </si>
  <si>
    <t>Крупа пшено высшего сорта,чистое,сорной примеси не более 0,3%.Доставка по заявке заказчика.ежемесячно с сертифекатом качества</t>
  </si>
  <si>
    <t>Рис очищенный, длиннозерный полированный.Чистый эндосперм, с глянцевой гладкой поверхностью,  стекловидной консистенции,Содержание ломаных зерен не привышает 13%,Доставка по заявке заказчика.ежемесячно с сертифекатом качества</t>
  </si>
  <si>
    <t>Крупа из кукурузы.Шлифованная №5. Диаметр зерна 1,5-0,56мм.Доставка по заявке заказчика.ежемесячно с сертифекатом качества</t>
  </si>
  <si>
    <t>дробленый ячмень.доставка ежемесечно по заявке заказчика ссертифекатом качества</t>
  </si>
  <si>
    <t>Печенье сухое прочее.Форма, поверхность,цвет,вкус и запах-свойственные данному наименованию изделия с учетом вкусовых добавок, без постороних запаха и привкуса.Пропеченное изделие без следов непромеса,с наличием вкусовых добавок или без них.Доставка по заявке заказчика.еженедельно с сертифекатом качества</t>
  </si>
  <si>
    <t>Конфеты шоколадные, сахаристые кондитерские изделие мягкой консистенци, состоящие из корпуса (начинки) и шоколадной глазури, высококалорийные  изделия, содержащие 40-70% сахара,без начинки.Доставка по заявке заказчика.еженедельно с сертифекатом качества</t>
  </si>
  <si>
    <t>Вкус и запах свойственный данному наименовению вафель, без посторонего привкуса и запаха.Поверхность с четким рисунком,края с ровным обрезом без подтеков.Должны иметь одинаковый размер и правильную форму, установленную для данного наименования Начинка однородной консистенции.без крупинок и комочков.С помадными и фруктовыми начинками.Доставка по заявке заказчика.еженедельно с сертифекатом качества</t>
  </si>
  <si>
    <t>Халва восточный десерт,изготавлиемых из сахара, орехов или семян.Доставка по заявке заказчика.еженедельно с сертифекатом качества</t>
  </si>
  <si>
    <t>Сахар песок .Полученный из сахара тросникового, в твердом состоянии.Однородная сыпучая масса кристалов доставка по заявке заказчика с сертифекатом качества</t>
  </si>
  <si>
    <t>вкус и запах-чистый,характерный для данного вида мороженого,без посторонних привкусов и запахов.консистенция плотная.сливочно-растительноеСТ РК1066-2002 доставка по заявке заказчика с сертифекатом качества</t>
  </si>
  <si>
    <t>Бисквитные. Десерт, разновидность пирога, состоящего из одного или нескольких коржей, пропитанных кремом или джемом. Сверху может быть украшен кремом, глазурью и/или фруктами.для выпускного вечера доставка по заявке заказчика с сертифекатом качества</t>
  </si>
  <si>
    <t>ГОСТ 6929-88 витамины С-3 мг., энергетическая ценность 108 ККАЛ,  в 100 гр. повидла  углеводов 27г. Поставка по заявке заказчика.с сертифекатом качества</t>
  </si>
  <si>
    <t>Без посторонних привкусов и запахов. Консистенция и внешний вид – однородная, пластичная, плотная. Поверхность масла на разрезе блестящая, сухая на вид. Цвет – от белого до желтого, однородный по всей массе. Кислосливочное несоленое. ГОСТ Р 52253-2004 жирность72,5% весовое доставка по заявке заказчика еженедельно по 20-30кг с сертифекатом качества</t>
  </si>
  <si>
    <t>л</t>
  </si>
  <si>
    <t>Консистенция - жидкая, однородная нетягучая, слегка вязкая. Без хлопьев белка и сбившихся комочков жира. Вкус и запах - характерные для молока, без посторонних привкусов и запахов. Цвет - белый, равномерный по всей массе. Питьевое  не более 1,0 % жирности топленое пастеризованное. СТ РК 1760-2008 доставка по заявке заказчика ежедневно утром рано с сертифекатом качества</t>
  </si>
  <si>
    <t>Вкус и запах - чистый, кисломолочный. Консистенция - мягкая, однородная, рассыпчатая. Допускается неоднородная с наличием мягкой крупитчатости. Цвет - белый с кремовым оттенком, равномерный по всей массе. СТ РК 94-95. Крестьянский.  Массовая доля жира не менее 5%.доставка по заявке заказчика с удостоверением качества</t>
  </si>
  <si>
    <t>Консистенция однородная, в меру густая. Вид глянцевитый. Цвет - белый. С массовой долей жира от 10,0 % до 14,0 %. СТ РК 1064-2002 доставка по заявке заказчика с сертифекатом качества ежедневно</t>
  </si>
  <si>
    <t>лит</t>
  </si>
  <si>
    <t>Вкус и запах - чистые, кисломолочные, без посторонних привкусов и запахов. Вкус слегка острый, допускается дрожжевой привкус. Цвет - молочно белый, равномерный по всей массе. Консистенция и внешний вид - однородная, с нарушенным или ненарушенным сгустком. Допускается газообразование, вызванное действием микрофлоры кефирных грибков. Без пищевых продуктов и пищевых добавок.доставка по заявке заказчика с сертифекатом качества ежедневно</t>
  </si>
  <si>
    <t>Протертый творог с добавлением в полученную массу какого-либо ингредиента,от сахара и сухофруктов до всевозможных овощей и приправ.так же может быть термически обработан.доставка по заявке заказчика с сертифекатом качества</t>
  </si>
  <si>
    <t>Кисломолочный продукт. Изготовлен сквашиванием топленого молока с добавлением или без добавления молочных продуктов зкавасочными микроорганизмами термофильных молочнокислых стрептококков с добавлением или без добавления болгарской молочнокислой палочки. СТ РК 1101-2002 доставка по заявке заказчика с удостоверением качества</t>
  </si>
  <si>
    <t xml:space="preserve">Содержится не меньше 50% молочных жиров в сухом веществе, влаги всего 43%. Форма круглый или брусок. Высокое содержание белков, минеральных солей и витаминов. Доставка по заявке заказчика. Сертификат качества.Сыр твердых сортов не копченый </t>
  </si>
  <si>
    <t>МСТ 2903-78 Энергетическая ценность 315 ККАЛ, жирность 8,5г, белок 7,2г, углеводы 56г, сахароза 43,5г.масса 0,38кг доставка по заявке заказчика с сертифекатом качества</t>
  </si>
  <si>
    <t>ГОСТ 718-84 углеводы 56 г., сахароза 43,5 г., жиры 7,5г., белки 6,9г, влага 27,5г, какао 7,5 г., энергетическая ценность 306ККАЛ масса 0,38кг доставка по заявке заказчика с сертифекатом качества</t>
  </si>
  <si>
    <t>Из мягких сортов пшеницы. Обойная(простая). Измельчение всего зерна. Выход муки составляет 96%. Мука более крупная, частицы менее однородны по размеру доставка по заявке заказчика с сертифекатом качества</t>
  </si>
  <si>
    <t>Трубчатые макаронные изделия в форме длинной прямой трубки с прямым или воднообразным срезом. Изготовленные из пшеничной муки  высшего сорта, включая с добавками.доставка по заявке заказчика с сертифекатом качества</t>
  </si>
  <si>
    <t>Мясо плотное.  Окрас красный, жировых прослоек – белый, кремовый или желтый. Внешний вид мяса сухой, а мясной сок, выделяемый в разрезе - прозрачный. Запах мяса  натуральный, без примесей и постороннего дурного оттенка. Мясо хорошо обескровлено, консистенция жира - плотная и не липкая. Корочка на мясе - тонкая бледно-розового или красноватого цвета. Охлажденное. Туша I категории( филе).доставка по заявке заказчика два раза в неделю по 20-30кг брикеты по 5-10кгс удостоверением качества</t>
  </si>
  <si>
    <t>Рубленые. Кусочки размером  от 16 до 25 мм. Массовая доля мясных ингредиентов свыше 60% (свыше 5% до 60% включительно) доставка по заявке заказчика с сертифекатом качества</t>
  </si>
  <si>
    <t>должны быть хорошо обескровлены чистые.Без посторонних запахов ОСТАТКОВ КИШЕЧНИКА.запах свойственный свежему мясу данного вида птицы.Кожа без разрывов.Костная система без переломов и деформаций.доставка по заявке заказчика сертифекатом качества.</t>
  </si>
  <si>
    <t>говяжий состав: печень, легкое, сердце. Свеже мороженое. Доставка по заявке заказчика.еженедельно по 10кг Сертификат качества.</t>
  </si>
  <si>
    <t>Чистая сухая поверхность, без пятен, слипов, повреждений оболочки. Запах и вкус -  свойственные данному виду продукта. Изготовлены из колбасного фарша с неоднородной структурой. Цилиндрическая или удлиненно-овальная форма, диаметром или поперечным размером от 28 до 44 мм, длиной не более 200 мм| отклонение размеров от типовых значений +/- 4мм.Доставка по заявке заказчика еженедельно с сертифекатом качества</t>
  </si>
  <si>
    <t>желтого цвета и имеет сильный специфический запах, при хранении не образует  осадок. Рафинированное пищевое. СТ РК 1428-2005.доставка по заявке заказчика с сертифекатом качества ежемесячно</t>
  </si>
  <si>
    <t>Уксусная эссенсия 70%</t>
  </si>
  <si>
    <t>состав:сахар,крахмал,кислота лимонная,экстракт(сок) натуральный,вкусо-ароматическая добавка,белки 0,1г,углеводы 92,0г,доставка по заявке заказчика,с сертификатом качества.</t>
  </si>
  <si>
    <t>Сушеные. Продукты переработки яблок и груш, целые, нарезаные, изготовленные из свежих целых, нарезаных яблок и груш,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сохранность.доставка по заявке заказчика сертифекатом качества</t>
  </si>
  <si>
    <t>Чай. Листья длиной 15-17см и шириной 5-5,7см  широкоовальные, на верхушке листа характерная перетяжка, пластинка листа пузырчатая, с волнистым краем , тонкая доставка по заявке заказчика с сертифекатом качества</t>
  </si>
  <si>
    <t>Сокосодержащие. Фруктовые. Полученные смешением фруктового сока, концентрированного фруктового сока или соков или доведенный до пюреобразного состояния съедобной части доброкачественных спелых, свежих или сохраненных свежими благодаря охлождению фруктов с питьевой водой, сахаром или сахарами, лимонной кислотой с добавлением или без добавления вкусовых ингредиентов, в котором массовая доля фруктового сока составляет не менее 10%, консервированный физическими или химическими способами и предназначенный для непосредственного употребления в пищу.доставка по заявке заказчика с сертифекатом качества</t>
  </si>
  <si>
    <t>Изготавливаемый из жареных зерен кофейного дерева. Без кофеина нежареный.растворимый доставка по заявке заказчика с сертифекатом качества</t>
  </si>
  <si>
    <t xml:space="preserve">Порошок от светло-коричневого до темно-коричневого цвета. Вкус и аромат свойственные какао-порошку без посторонних привкусов и запахов. ГОСТ 108-76. С содержанием сахара или других подслащивающих веществ.Доставка по заявке заказчика с сертифекатом качества </t>
  </si>
  <si>
    <t>уп</t>
  </si>
  <si>
    <t>Дрожжи сухие активные ,весовые., ГОСТ 28483-90, доставка по заявке заказчика</t>
  </si>
  <si>
    <t>ГОСТ 29050-91 черный молотый, высший сорт масса 0,15гр  доставка по заявке заказчика</t>
  </si>
  <si>
    <t>Йодированная, белая, в пачках, высший сорт ГОСТ 13830-97 масса нетто - 1000 гр.,помол №1, доставка по заявке заказчика</t>
  </si>
  <si>
    <t>состав\свежие томаты отборных сортов,доставка по заявке заказчика с сертифекатом качества</t>
  </si>
  <si>
    <t>ГОСТ 17594-81 масса 10 гр.,доставка по заявке заказчика</t>
  </si>
  <si>
    <t>Натуральный продукт масса 15 гр ГОСТ 908-2004, кулинарная добавка, доставка по заявке заказчика</t>
  </si>
  <si>
    <t>корнишоны 5,7см</t>
  </si>
  <si>
    <t xml:space="preserve">Столовое 1 категории, с сертификатом качества, доставка по заявке заказчика </t>
  </si>
  <si>
    <t>Состав: сладкая кукуруза, вода сахар, соль. Энергетическая ценность 481 кДж/100 гр   115ККАЛ/100, доставка по заявке заказчика с сертифекатом качества</t>
  </si>
  <si>
    <t>Слабосоленая потрошеная с головой. Поверхность чистая, по цвету свойственная данному виду рыбы. Консистенция - нежная, сочная, может быть ослабевшая. Вкус и запах - свойственные данному виду соленой продукции без посторонних привкуса и запаха. Массовая доля поваренной соли - свыше 6 до 9%. ГОСТ 7448-2006.доставка по заявке заказчика с сертифекатом качества</t>
  </si>
  <si>
    <t>ГОСТ 2654 . Состав: кабачки уваренные, лук и морковь обжаренные, томатная паста, соль, мука пшеничная, сахар масло подсолнечное рафинированное, зелень, пряности, белки - 1,0 г., жиры 7,0г, углеводы 7,0 г. Энергетическая ценность 97 ККАЛ, доставка по заявке заказчика</t>
  </si>
  <si>
    <t>Высший сорт. Зерна целые без примесей оболочек зерен и кормового гороха коричневого цвета. Цвет зерен горошка - зеленый, светло-зеленый или оливковый, однородный в одной банке. Вкус и запах - натуральные, свойственные молодому нежному некрахмалистому консервированному зеленому горошку. Посторонний привкус и запах не допускаются. Консистенция - мягкая, неоднородная. Заливочная жидкость прозрачная, характерного цвета с зеленоватым или оливковым оттенком. Допускается слабая мутность, небольшой осадок. ГОСТ 15842-90.</t>
  </si>
  <si>
    <t>Разносорт шоколадных конфет, шоколадок, доставка по заявке заказчика вес кулька 1кг с сертифекатом качества</t>
  </si>
  <si>
    <t>Абрикосы сушеные (курага). Продукты переработки абрикосов, целые, нарезаные, изготовленные из свежих целых, нарезаных абрикосов,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сохранность.доставка по заявке заказчика с сертифекатом качества</t>
  </si>
  <si>
    <t>Виноград сушеный (изюм). Продукт переработки винограда, целый, изготовленный из свежего целого винограда, подготовленного в соответствии с установленной технологией, высушенный путем термической обработки или воздушно-солнечной сушки до достижения массовой доли влаги, обеспечивающей его сохранность.доставка по заявке заказчика с сертифекатом качества</t>
  </si>
  <si>
    <t>Смешанный мед извлекаемый прессовым способом. Извлекают  с помощью медогонки путем прессования меда из сотов.доставка по заявке заказчика с сертифекатом качества</t>
  </si>
  <si>
    <t>сода пищевая</t>
  </si>
  <si>
    <t xml:space="preserve">вода очищенная питьевая </t>
  </si>
  <si>
    <t>ИТОГО</t>
  </si>
  <si>
    <t>Хлеб ржаной 0,44гр</t>
  </si>
  <si>
    <t>Хлеб пшеничный 0,55 гр</t>
  </si>
  <si>
    <t>капуста</t>
  </si>
  <si>
    <t>лук</t>
  </si>
  <si>
    <t>морковь</t>
  </si>
  <si>
    <t>яблоки</t>
  </si>
  <si>
    <t>свекла</t>
  </si>
  <si>
    <t>огурец свежий</t>
  </si>
  <si>
    <t>помидоры</t>
  </si>
  <si>
    <t>картофель</t>
  </si>
  <si>
    <t>груши</t>
  </si>
  <si>
    <t>рыба минтай</t>
  </si>
  <si>
    <t>горох</t>
  </si>
  <si>
    <t>геркулес</t>
  </si>
  <si>
    <t>крупа гречневая</t>
  </si>
  <si>
    <t>крупа манная</t>
  </si>
  <si>
    <t>крупа перловая</t>
  </si>
  <si>
    <t>крупа пшено</t>
  </si>
  <si>
    <t>рис</t>
  </si>
  <si>
    <t>Крупа ячневая</t>
  </si>
  <si>
    <t>крупа кукурузная</t>
  </si>
  <si>
    <t>печенье</t>
  </si>
  <si>
    <t>конфеты шоколадные</t>
  </si>
  <si>
    <t>вафли</t>
  </si>
  <si>
    <t>сахар</t>
  </si>
  <si>
    <t>мороженное</t>
  </si>
  <si>
    <t>торт вес 1 кг</t>
  </si>
  <si>
    <t>масло сливочное</t>
  </si>
  <si>
    <t>молоко</t>
  </si>
  <si>
    <t>творог</t>
  </si>
  <si>
    <t>сметана</t>
  </si>
  <si>
    <t>кефир</t>
  </si>
  <si>
    <t>товорожая масса в баночке 0,2 кг</t>
  </si>
  <si>
    <t>сыр твердых сортов</t>
  </si>
  <si>
    <t>мука</t>
  </si>
  <si>
    <t>макароны</t>
  </si>
  <si>
    <t>мясо филе говядина</t>
  </si>
  <si>
    <t>куры</t>
  </si>
  <si>
    <t>сбой</t>
  </si>
  <si>
    <t>шпикачки</t>
  </si>
  <si>
    <t>масло растительное</t>
  </si>
  <si>
    <t>кисель</t>
  </si>
  <si>
    <t>сухофрукты</t>
  </si>
  <si>
    <t>чай весовой</t>
  </si>
  <si>
    <t>сок стеклотара</t>
  </si>
  <si>
    <t>Сок фруктовый. Полученные смешением фруктового сока, концентрированного фруктового сока или соков или доведенный до пюреобразногостояния съедобной части доброкачественных спелых, свежих или сохраненных свежими благодаря охлождению фруктов с питьевой водой, сахаром или сахарами, лимонной кислотой с добавлением или без добавления вкусовых ингредиентов, в котором массовая доля фруктового сока составляет не менее 10%, консервированный физическими или химическими способами и предназначенный для непосредственного употребления в пищу.доставка по заявке заказчика с сертифекатом качества</t>
  </si>
  <si>
    <t>какао порошок</t>
  </si>
  <si>
    <t>приправа в ассортименте</t>
  </si>
  <si>
    <t>дрожжи</t>
  </si>
  <si>
    <t>соль</t>
  </si>
  <si>
    <t>лавровый лист</t>
  </si>
  <si>
    <t>б</t>
  </si>
  <si>
    <t>яйцо</t>
  </si>
  <si>
    <t>консер.кукур. 0,425 гр.</t>
  </si>
  <si>
    <t>икра кабачковая 0,55гр.</t>
  </si>
  <si>
    <t>уксус</t>
  </si>
  <si>
    <t>новогодние подарки (кульки) по 1 кг</t>
  </si>
  <si>
    <t>курага</t>
  </si>
  <si>
    <t>мед</t>
  </si>
  <si>
    <t>вода питьевая бутыль  19л.</t>
  </si>
  <si>
    <t>вода очещннная питьевая</t>
  </si>
  <si>
    <t xml:space="preserve">до 31 декабря </t>
  </si>
  <si>
    <t>План приобретения товаров</t>
  </si>
  <si>
    <t>чеснок</t>
  </si>
  <si>
    <t>Спелые ,отборные,без гнили.доставка по заявке заказчика еженедельно с сертификатом качества.</t>
  </si>
  <si>
    <t>мандарины</t>
  </si>
  <si>
    <t>плоды крупные и слегка сплюснуты от основания к верхушке, долек 10-12, хорошо разделяющиеся ,мякоть желто-оранжевая с сильным ароматом ,без гнили .доставка по заявке заказчика с сертификатом качества.</t>
  </si>
  <si>
    <t>бананы</t>
  </si>
  <si>
    <t>1 класс. Размеры плодов по длине не менее 19см, кол-во плодов в кисти 4-9 шт ГОСТ1603-2000. доставка по заявке с сертификатом качества.</t>
  </si>
  <si>
    <t>молоко сгущеное0,38</t>
  </si>
  <si>
    <t>МСТ2903-78 Энергетическая ценность315 ккал,жирность 8,5 г,белок 7,2г, углеводы 56 г, сахароза 43,5г. Масса 0,38 кг доставка по заявке заказчика с сертификатом качества.</t>
  </si>
  <si>
    <t>сок гранатовый  стеклотара</t>
  </si>
  <si>
    <t xml:space="preserve">томатная паста  </t>
  </si>
  <si>
    <t xml:space="preserve">Лимонная кислота </t>
  </si>
  <si>
    <t>Натуральный продукт масса 15гр доставка по заяввке с сертификатом.</t>
  </si>
  <si>
    <t xml:space="preserve">сельдь атлантическая </t>
  </si>
  <si>
    <t>Слабосолёная потрошенаяс головой.Поверхность чистая по цвету свойственному данному виду рыбы.Констистенция -нежная, сочная .может быть ослабевшая. Вкус и запвх- свойственные данному виду соленой продукциибез посторонних привкуса и запаха . Массовая доля поваренной соли свыше 6-9 % ГОСТ 7448-2006 доставка по заявке заказчика с сертификатом качества.</t>
  </si>
  <si>
    <t>Свойственный данному продукту с учетом вкусовых добавок без постороннего запаха и привкуса . Пропеченное изделие без следов непромеса, с равномерной поверхностью.</t>
  </si>
  <si>
    <t>ГОСТ 2654 . Состав: кабачки уваренные, лук и морковь обжаренные, томатная паста, соль, мука пшеничная, сахар масло подсолнечное рафинированное, зелень, пряности, белки - 1,0 г., жиры 7,0г, углеводы 7,0 г. Энергетическая ценность 97 ККАЛ, доставка по заявке заказчик с сертификатом качества.</t>
  </si>
  <si>
    <t>Сухой пищевой продук получаемыйиз жаренного кофе, доставка по заявке заказчика,ежемесячно с большим сроком хранения.с сертифекатом качества</t>
  </si>
  <si>
    <t xml:space="preserve">кофе натуральное </t>
  </si>
  <si>
    <t xml:space="preserve">Сода пищевая </t>
  </si>
  <si>
    <t>пач.</t>
  </si>
  <si>
    <t xml:space="preserve">Халва </t>
  </si>
  <si>
    <t>Фасоль красная</t>
  </si>
  <si>
    <t xml:space="preserve">изюм </t>
  </si>
  <si>
    <t>пряники</t>
  </si>
  <si>
    <t>повидло -1000 гр</t>
  </si>
  <si>
    <t>КГУ "Специальная школа</t>
  </si>
  <si>
    <r>
      <t xml:space="preserve">Наименование заказчика (на русском языке) </t>
    </r>
    <r>
      <rPr>
        <b/>
        <sz val="11"/>
        <color indexed="8"/>
        <rFont val="Times New Roman"/>
        <family val="1"/>
        <charset val="204"/>
      </rPr>
      <t>КГУ "Специальная школа-интернат №1" УО ВКО</t>
    </r>
  </si>
  <si>
    <t>лимон</t>
  </si>
  <si>
    <t xml:space="preserve">лимоны </t>
  </si>
  <si>
    <t>какао сгущеное</t>
  </si>
  <si>
    <t>виноград</t>
  </si>
  <si>
    <t>Спелый, красные, отборные, без гнили. доставка по заявке заказчика.  доставка по заявке заказчика еженедельно по 10-20кг с сертифекатом качества</t>
  </si>
  <si>
    <t>Спелый, красные, отборные, без гнили. доставка по заявке заказчика.  доставка по заявке заказчика еженедельно с сертифекатом качества</t>
  </si>
  <si>
    <t>помидоры консервированные 2 л</t>
  </si>
  <si>
    <t>ананасы консервированные</t>
  </si>
  <si>
    <t xml:space="preserve">ананасы консервиролванные кольцами </t>
  </si>
  <si>
    <t>абрикосы косервированные в сиропе</t>
  </si>
  <si>
    <t>г.Алтай, ул.Бухтарминская, 127</t>
  </si>
  <si>
    <t>Для супов и 2 блюд. Для придания блюду особеный вкус и аромат.Состав:Сушеная зелень укропа, петрушки, сельдерей, чеснок, паприка, кориандр, морковь, перец, чили, черный перец, соль йодированая доставка по заявке заказчика с сертифекатом качества</t>
  </si>
  <si>
    <t>Для супов и 2блюд.Для придания блюдам особого вкуса и аромата.Состав:(Сушеная зелень укропа, петрушки, сельдерей, чеснок, паприка, , морковь, перец, чили, черный перец, соль йодированая доставка по заявке заказчика с сертифекатом качества</t>
  </si>
  <si>
    <t>Сок гранатовый</t>
  </si>
  <si>
    <t>Сокосодержащие. Фруктовые. Полученные смешением фруктового сока, концентрированного фруктового сока или соков или доведенный до пюреобразного состояния съедобной части доброкачественных спелых, свежих или сохраненных свежими благодаря охлождению фруктов с</t>
  </si>
  <si>
    <t>Фасоль красная 1 сорт ,допускается сорной примеси не более 5%, доставка по заявке заказчика с сертифекатом качествапо заявке заказчика с сертифекатом качества</t>
  </si>
  <si>
    <t>фасоль красная 1 сорт допускается сорной примеси не более 5% , доставка по заявке заказчика с сертификатом качества.Доставка еженедельно.</t>
  </si>
  <si>
    <t>Исполнитель Акентьева О.Е.</t>
  </si>
  <si>
    <t>зеленый горошек</t>
  </si>
  <si>
    <t xml:space="preserve"> к Правилам организации питания</t>
  </si>
  <si>
    <t>обучающихся в организациях среднего образования</t>
  </si>
  <si>
    <t xml:space="preserve"> форма</t>
  </si>
  <si>
    <t>гранаты</t>
  </si>
  <si>
    <t>говяжий состав:  сердце. Свеже мороженое. Доставка по заявке заказчика.еженедельно по 10кг Сертификат качества.</t>
  </si>
  <si>
    <t>Восточный десерт ,кондитерское изделие с характерной слоисто-волокнистой структурой,хорошим вкусовыми свойствами и высокой питательной ценностью.Халва состоит из очищенных от оболочек,обжаренных и растертых масличных семян и тонких волокон сбитой карамельной массы, изготовляемый из сахара, орехов или семян .доставка по заявке заказчика, с сертификатом качества.</t>
  </si>
  <si>
    <t>Тонкие овсяные хлопья,представляющие собой расплющенные и очищенные от оболочки, термически обработанные и высушенные зерна овса.Высшего сорта.Наличие доброкачественного ядра не менее 99%,в том числе колотых ядер не более 0,4%.Сорной примеси не более 0,3%,мучки не более 0,3%.Доставка по заявке заказчика.с сертифекатом качества</t>
  </si>
  <si>
    <t>Спелый, ягоды среднего размера округлой формы,черный,красный,с густым сизым восковидным налетом,кожица толстая,средней плотности,мякоть очень сочная,легко расплывающаяся,сок бесцветный, без гнили. доставка по заявке заказчика.  доставка по заявке заказчика еженедельно по 10-20кг с сертифекатом качества</t>
  </si>
  <si>
    <t>Спелые, красные, отборные, без гнили. доставка по заявке заказчика.  доставка по заявке заказчика еженедельно с сертифекатом качества</t>
  </si>
  <si>
    <t>огурцы консервированные корнишоны  1000гр</t>
  </si>
  <si>
    <r>
      <t xml:space="preserve">Финансовый год </t>
    </r>
    <r>
      <rPr>
        <b/>
        <sz val="11"/>
        <color indexed="8"/>
        <rFont val="Times New Roman"/>
        <family val="1"/>
        <charset val="204"/>
      </rPr>
      <t>2022г</t>
    </r>
  </si>
  <si>
    <t>перец черный 0,15гр</t>
  </si>
  <si>
    <t>дрожжи 0,08гр</t>
  </si>
  <si>
    <t>огурцы консервированные корнишоны  1000 гр</t>
  </si>
  <si>
    <t>икра кабачковая(баклажановая) 1000гр.</t>
  </si>
  <si>
    <r>
      <t xml:space="preserve">Финансовый год </t>
    </r>
    <r>
      <rPr>
        <b/>
        <sz val="11"/>
        <color indexed="8"/>
        <rFont val="Times New Roman"/>
        <family val="1"/>
        <charset val="204"/>
      </rPr>
      <t>2023г</t>
    </r>
  </si>
  <si>
    <t>ГОСТ 29050-91 черный молотый, высший сорт масса 0,1гр  доставка по заявке заказчика</t>
  </si>
  <si>
    <t>перец черный 100гр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</si>
</sst>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00000"/>
    <numFmt numFmtId="166" formatCode="_(* #,##0.00_);_(* \(#,##0.00\);_(* &quot;-&quot;??_);_(@_)"/>
    <numFmt numFmtId="167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6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/>
    <xf numFmtId="0" fontId="11" fillId="0" borderId="0" xfId="1" applyFont="1" applyAlignment="1"/>
    <xf numFmtId="0" fontId="10" fillId="0" borderId="0" xfId="1"/>
    <xf numFmtId="0" fontId="11" fillId="0" borderId="0" xfId="1" applyFont="1" applyAlignment="1">
      <alignment horizontal="center"/>
    </xf>
    <xf numFmtId="0" fontId="12" fillId="0" borderId="0" xfId="1" applyFont="1" applyFill="1"/>
    <xf numFmtId="0" fontId="10" fillId="0" borderId="0" xfId="1" applyFill="1"/>
    <xf numFmtId="0" fontId="12" fillId="0" borderId="2" xfId="1" applyFont="1" applyFill="1" applyBorder="1"/>
    <xf numFmtId="0" fontId="10" fillId="0" borderId="2" xfId="1" applyFill="1" applyBorder="1"/>
    <xf numFmtId="0" fontId="10" fillId="0" borderId="0" xfId="1" applyFont="1"/>
    <xf numFmtId="0" fontId="9" fillId="0" borderId="1" xfId="1" applyFont="1" applyFill="1" applyBorder="1" applyAlignment="1">
      <alignment wrapText="1"/>
    </xf>
    <xf numFmtId="0" fontId="14" fillId="0" borderId="1" xfId="1" applyFont="1" applyFill="1" applyBorder="1"/>
    <xf numFmtId="0" fontId="14" fillId="0" borderId="1" xfId="1" applyFont="1" applyFill="1" applyBorder="1" applyAlignment="1">
      <alignment wrapText="1"/>
    </xf>
    <xf numFmtId="0" fontId="14" fillId="0" borderId="1" xfId="1" applyFont="1" applyBorder="1"/>
    <xf numFmtId="0" fontId="14" fillId="0" borderId="1" xfId="1" applyFont="1" applyBorder="1" applyAlignment="1">
      <alignment wrapText="1"/>
    </xf>
    <xf numFmtId="1" fontId="14" fillId="0" borderId="1" xfId="1" applyNumberFormat="1" applyFont="1" applyFill="1" applyBorder="1"/>
    <xf numFmtId="165" fontId="15" fillId="0" borderId="1" xfId="1" applyNumberFormat="1" applyFont="1" applyBorder="1" applyAlignment="1">
      <alignment horizontal="left" wrapText="1"/>
    </xf>
    <xf numFmtId="0" fontId="14" fillId="0" borderId="3" xfId="1" applyFont="1" applyFill="1" applyBorder="1" applyAlignment="1"/>
    <xf numFmtId="0" fontId="14" fillId="0" borderId="1" xfId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left" wrapText="1"/>
    </xf>
    <xf numFmtId="1" fontId="10" fillId="0" borderId="0" xfId="1" applyNumberFormat="1" applyFont="1"/>
    <xf numFmtId="0" fontId="10" fillId="0" borderId="1" xfId="1" applyFont="1" applyBorder="1"/>
    <xf numFmtId="166" fontId="14" fillId="0" borderId="1" xfId="4" applyFont="1" applyBorder="1"/>
    <xf numFmtId="0" fontId="14" fillId="0" borderId="0" xfId="1" applyFont="1" applyFill="1" applyBorder="1"/>
    <xf numFmtId="166" fontId="0" fillId="0" borderId="0" xfId="4" applyFont="1" applyFill="1"/>
    <xf numFmtId="0" fontId="10" fillId="0" borderId="0" xfId="1" applyFont="1" applyAlignment="1">
      <alignment wrapText="1"/>
    </xf>
    <xf numFmtId="0" fontId="10" fillId="0" borderId="0" xfId="1" applyFill="1" applyBorder="1"/>
    <xf numFmtId="0" fontId="0" fillId="2" borderId="0" xfId="0" applyFill="1"/>
    <xf numFmtId="0" fontId="6" fillId="2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/>
    <xf numFmtId="167" fontId="16" fillId="2" borderId="0" xfId="3" applyNumberFormat="1" applyFont="1" applyFill="1" applyBorder="1" applyAlignment="1">
      <alignment wrapText="1"/>
    </xf>
    <xf numFmtId="167" fontId="0" fillId="2" borderId="0" xfId="0" applyNumberFormat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16" fillId="2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9" fontId="16" fillId="0" borderId="1" xfId="0" applyNumberFormat="1" applyFont="1" applyBorder="1" applyAlignment="1">
      <alignment horizontal="center" vertical="top"/>
    </xf>
    <xf numFmtId="165" fontId="15" fillId="0" borderId="1" xfId="1" applyNumberFormat="1" applyFont="1" applyBorder="1" applyAlignment="1">
      <alignment horizontal="left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1" xfId="2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8" fillId="0" borderId="4" xfId="2" applyFont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/>
    </xf>
    <xf numFmtId="9" fontId="16" fillId="0" borderId="4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vertical="top"/>
    </xf>
    <xf numFmtId="0" fontId="18" fillId="0" borderId="6" xfId="0" applyFont="1" applyBorder="1" applyAlignment="1">
      <alignment vertical="top"/>
    </xf>
    <xf numFmtId="43" fontId="18" fillId="2" borderId="6" xfId="3" applyFont="1" applyFill="1" applyBorder="1" applyAlignment="1">
      <alignment horizontal="center" vertical="top"/>
    </xf>
    <xf numFmtId="0" fontId="16" fillId="0" borderId="7" xfId="0" applyFont="1" applyBorder="1" applyAlignment="1">
      <alignment vertical="top"/>
    </xf>
    <xf numFmtId="0" fontId="9" fillId="0" borderId="0" xfId="1" applyFont="1" applyFill="1" applyBorder="1" applyAlignment="1">
      <alignment wrapText="1"/>
    </xf>
    <xf numFmtId="0" fontId="16" fillId="3" borderId="1" xfId="0" applyFont="1" applyFill="1" applyBorder="1" applyAlignment="1">
      <alignment vertical="top"/>
    </xf>
    <xf numFmtId="0" fontId="16" fillId="3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7" fillId="3" borderId="1" xfId="1" applyFont="1" applyFill="1" applyBorder="1" applyAlignment="1">
      <alignment vertical="top" wrapText="1"/>
    </xf>
    <xf numFmtId="0" fontId="0" fillId="3" borderId="0" xfId="0" applyFill="1"/>
    <xf numFmtId="0" fontId="16" fillId="3" borderId="4" xfId="0" applyFont="1" applyFill="1" applyBorder="1" applyAlignment="1">
      <alignment vertical="top" wrapText="1"/>
    </xf>
    <xf numFmtId="0" fontId="11" fillId="0" borderId="0" xfId="1" applyFont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3" fillId="0" borderId="8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wrapText="1"/>
    </xf>
    <xf numFmtId="0" fontId="13" fillId="0" borderId="4" xfId="1" applyFont="1" applyFill="1" applyBorder="1" applyAlignment="1">
      <alignment horizontal="center" wrapText="1"/>
    </xf>
    <xf numFmtId="0" fontId="13" fillId="0" borderId="8" xfId="1" applyFont="1" applyFill="1" applyBorder="1" applyAlignment="1">
      <alignment horizontal="center" wrapText="1"/>
    </xf>
    <xf numFmtId="0" fontId="13" fillId="0" borderId="9" xfId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13" fillId="0" borderId="1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12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</cellXfs>
  <cellStyles count="5">
    <cellStyle name="Обычный" xfId="0" builtinId="0"/>
    <cellStyle name="Обычный 2" xfId="1"/>
    <cellStyle name="Обычный 3" xfId="2"/>
    <cellStyle name="Финансовый" xfId="3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71;&#1042;&#1050;&#1040;%20&#1053;&#1054;&#1042;&#1040;&#1071;%20%202017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ю"/>
      <sheetName val="Диаграмма1"/>
      <sheetName val="НОВАЯ ЗА 4 МЕС"/>
      <sheetName val="Посл 4 мес"/>
      <sheetName val="1 квартал"/>
      <sheetName val="2 квартал"/>
      <sheetName val="Лист1"/>
      <sheetName val="ИТОГО Продукты"/>
      <sheetName val="Характеристика товара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хлебобулочные изделия</v>
          </cell>
        </row>
        <row r="13">
          <cell r="S13">
            <v>0</v>
          </cell>
        </row>
        <row r="27">
          <cell r="S27">
            <v>0</v>
          </cell>
        </row>
        <row r="30">
          <cell r="S30">
            <v>0</v>
          </cell>
        </row>
        <row r="40">
          <cell r="S40">
            <v>0</v>
          </cell>
        </row>
        <row r="47">
          <cell r="S47">
            <v>0</v>
          </cell>
        </row>
        <row r="48">
          <cell r="S48">
            <v>0</v>
          </cell>
        </row>
        <row r="50">
          <cell r="S50">
            <v>0</v>
          </cell>
        </row>
        <row r="61">
          <cell r="S61">
            <v>0</v>
          </cell>
        </row>
        <row r="64">
          <cell r="S64">
            <v>0</v>
          </cell>
        </row>
      </sheetData>
      <sheetData sheetId="4" refreshError="1">
        <row r="13">
          <cell r="M13">
            <v>0</v>
          </cell>
        </row>
        <row r="20">
          <cell r="K20">
            <v>0</v>
          </cell>
        </row>
        <row r="27">
          <cell r="K27">
            <v>0</v>
          </cell>
          <cell r="M27">
            <v>0</v>
          </cell>
        </row>
        <row r="30">
          <cell r="K30">
            <v>0</v>
          </cell>
          <cell r="M30">
            <v>0</v>
          </cell>
        </row>
        <row r="40">
          <cell r="K40">
            <v>0</v>
          </cell>
          <cell r="M40">
            <v>0</v>
          </cell>
        </row>
        <row r="47">
          <cell r="M47">
            <v>5</v>
          </cell>
        </row>
        <row r="48">
          <cell r="M48">
            <v>0</v>
          </cell>
        </row>
        <row r="50">
          <cell r="K50">
            <v>0</v>
          </cell>
          <cell r="M50">
            <v>0</v>
          </cell>
        </row>
        <row r="61">
          <cell r="K61">
            <v>0</v>
          </cell>
          <cell r="M61">
            <v>0</v>
          </cell>
        </row>
        <row r="64">
          <cell r="K64">
            <v>0</v>
          </cell>
          <cell r="M64">
            <v>0</v>
          </cell>
        </row>
        <row r="66">
          <cell r="K66">
            <v>0</v>
          </cell>
        </row>
        <row r="71">
          <cell r="K71">
            <v>0</v>
          </cell>
        </row>
        <row r="79">
          <cell r="K79">
            <v>0</v>
          </cell>
        </row>
      </sheetData>
      <sheetData sheetId="5" refreshError="1">
        <row r="11">
          <cell r="B11" t="str">
            <v>хлеб ржаной 0,44г</v>
          </cell>
        </row>
        <row r="12">
          <cell r="B12" t="str">
            <v>хлеб пшеничный 0,55г</v>
          </cell>
        </row>
        <row r="13">
          <cell r="M13">
            <v>0</v>
          </cell>
        </row>
        <row r="14">
          <cell r="B14" t="str">
            <v>капуста</v>
          </cell>
        </row>
        <row r="15">
          <cell r="B15" t="str">
            <v>чеснок</v>
          </cell>
        </row>
        <row r="16">
          <cell r="B16" t="str">
            <v>лук</v>
          </cell>
        </row>
        <row r="17">
          <cell r="B17" t="str">
            <v>морковь</v>
          </cell>
        </row>
        <row r="18">
          <cell r="B18" t="str">
            <v>яблоки</v>
          </cell>
        </row>
        <row r="19">
          <cell r="B19" t="str">
            <v>бананы</v>
          </cell>
        </row>
        <row r="20">
          <cell r="B20" t="str">
            <v>апельсины</v>
          </cell>
        </row>
        <row r="21">
          <cell r="B21" t="str">
            <v>мандарины</v>
          </cell>
        </row>
        <row r="22">
          <cell r="B22" t="str">
            <v>свекла</v>
          </cell>
        </row>
        <row r="23">
          <cell r="B23" t="str">
            <v>огурец свежий</v>
          </cell>
        </row>
        <row r="24">
          <cell r="B24" t="str">
            <v>помидоры тепличные</v>
          </cell>
        </row>
        <row r="25">
          <cell r="B25" t="str">
            <v>картофель</v>
          </cell>
        </row>
        <row r="26">
          <cell r="B26" t="str">
            <v>груши</v>
          </cell>
        </row>
        <row r="27">
          <cell r="B27" t="str">
            <v>рыбные  изделия</v>
          </cell>
          <cell r="M27">
            <v>0</v>
          </cell>
        </row>
        <row r="28">
          <cell r="B28" t="str">
            <v>рыба минтай</v>
          </cell>
        </row>
        <row r="29">
          <cell r="B29" t="str">
            <v>консервы рыбные 0,24г</v>
          </cell>
        </row>
        <row r="30">
          <cell r="B30" t="str">
            <v>крупы</v>
          </cell>
          <cell r="M30">
            <v>0</v>
          </cell>
        </row>
        <row r="31">
          <cell r="B31" t="str">
            <v>горох</v>
          </cell>
        </row>
        <row r="32">
          <cell r="B32" t="str">
            <v>геркулес</v>
          </cell>
        </row>
        <row r="33">
          <cell r="B33" t="str">
            <v>крупа гречневая</v>
          </cell>
        </row>
        <row r="34">
          <cell r="B34" t="str">
            <v>крупа манная</v>
          </cell>
        </row>
        <row r="35">
          <cell r="B35" t="str">
            <v>крупа перловая</v>
          </cell>
        </row>
        <row r="36">
          <cell r="B36" t="str">
            <v>пшено</v>
          </cell>
        </row>
        <row r="37">
          <cell r="B37" t="str">
            <v>рис</v>
          </cell>
        </row>
        <row r="38">
          <cell r="B38" t="str">
            <v>крупа ячневая</v>
          </cell>
        </row>
        <row r="39">
          <cell r="B39" t="str">
            <v>крупа кукурузная</v>
          </cell>
        </row>
        <row r="40">
          <cell r="B40" t="str">
            <v>кондитерские изделия</v>
          </cell>
          <cell r="M40">
            <v>0</v>
          </cell>
        </row>
        <row r="41">
          <cell r="B41" t="str">
            <v>печенье</v>
          </cell>
        </row>
        <row r="42">
          <cell r="B42" t="str">
            <v>конфеты шоколадные</v>
          </cell>
        </row>
        <row r="43">
          <cell r="B43" t="str">
            <v>Вафли</v>
          </cell>
        </row>
        <row r="44">
          <cell r="B44" t="str">
            <v>халва</v>
          </cell>
        </row>
        <row r="45">
          <cell r="B45" t="str">
            <v>сахар</v>
          </cell>
        </row>
        <row r="46">
          <cell r="B46" t="str">
            <v>мороженное</v>
          </cell>
        </row>
        <row r="47">
          <cell r="B47" t="str">
            <v>торт</v>
          </cell>
          <cell r="M47">
            <v>0</v>
          </cell>
        </row>
        <row r="48">
          <cell r="B48" t="str">
            <v>шоколад 100гр</v>
          </cell>
          <cell r="M48">
            <v>0</v>
          </cell>
        </row>
        <row r="49">
          <cell r="B49" t="str">
            <v>повидло \750-1000гр</v>
          </cell>
        </row>
        <row r="50">
          <cell r="B50" t="str">
            <v>молочная продукция</v>
          </cell>
          <cell r="M50">
            <v>0</v>
          </cell>
        </row>
        <row r="51">
          <cell r="B51" t="str">
            <v>масло сливочное</v>
          </cell>
        </row>
        <row r="52">
          <cell r="B52" t="str">
            <v>молоко</v>
          </cell>
        </row>
        <row r="53">
          <cell r="B53" t="str">
            <v>творог</v>
          </cell>
        </row>
        <row r="54">
          <cell r="B54" t="str">
            <v>сметана</v>
          </cell>
        </row>
        <row r="55">
          <cell r="B55" t="str">
            <v>кефир</v>
          </cell>
        </row>
        <row r="56">
          <cell r="B56" t="str">
            <v>творожная масса в баночке 0,2кг</v>
          </cell>
        </row>
        <row r="57">
          <cell r="B57" t="str">
            <v>ряженка</v>
          </cell>
        </row>
        <row r="58">
          <cell r="B58" t="str">
            <v>сыр голанский</v>
          </cell>
        </row>
        <row r="59">
          <cell r="B59" t="str">
            <v>молоко сгущенное 0,38г</v>
          </cell>
        </row>
        <row r="60">
          <cell r="B60" t="str">
            <v>Какао сгущенное 0,36г</v>
          </cell>
        </row>
        <row r="61">
          <cell r="B61" t="str">
            <v>мука и макароны</v>
          </cell>
          <cell r="M61">
            <v>0</v>
          </cell>
        </row>
        <row r="62">
          <cell r="B62" t="str">
            <v>мука</v>
          </cell>
        </row>
        <row r="63">
          <cell r="B63" t="str">
            <v>макароны</v>
          </cell>
        </row>
        <row r="64">
          <cell r="B64" t="str">
            <v>мясные изделия</v>
          </cell>
          <cell r="M64">
            <v>0</v>
          </cell>
        </row>
        <row r="65">
          <cell r="B65" t="str">
            <v xml:space="preserve"> Мясо феле говядина</v>
          </cell>
        </row>
        <row r="66">
          <cell r="B66" t="str">
            <v>говядина тушеная в\с 325гр</v>
          </cell>
        </row>
        <row r="67">
          <cell r="B67" t="str">
            <v>куры</v>
          </cell>
        </row>
        <row r="68">
          <cell r="B68" t="str">
            <v>сбой</v>
          </cell>
        </row>
        <row r="69">
          <cell r="B69" t="str">
            <v>шпикачки</v>
          </cell>
        </row>
        <row r="70">
          <cell r="B70" t="str">
            <v>масло растительное</v>
          </cell>
        </row>
        <row r="72">
          <cell r="B72" t="str">
            <v>уксус 160 гр</v>
          </cell>
        </row>
        <row r="73">
          <cell r="B73" t="str">
            <v>кисель</v>
          </cell>
        </row>
        <row r="74">
          <cell r="B74" t="str">
            <v>сухофрукты</v>
          </cell>
        </row>
        <row r="75">
          <cell r="B75" t="str">
            <v>чай весовой</v>
          </cell>
        </row>
        <row r="76">
          <cell r="B76" t="str">
            <v>сок стеклобанка 2л</v>
          </cell>
        </row>
        <row r="77">
          <cell r="B77" t="str">
            <v>кофе расстворимый</v>
          </cell>
        </row>
        <row r="78">
          <cell r="B78" t="str">
            <v>какао порошок</v>
          </cell>
        </row>
        <row r="79">
          <cell r="B79" t="str">
            <v>специи</v>
          </cell>
        </row>
        <row r="80">
          <cell r="B80" t="str">
            <v>приправа в ассортименте</v>
          </cell>
        </row>
        <row r="81">
          <cell r="B81" t="str">
            <v xml:space="preserve">дрожжи </v>
          </cell>
        </row>
        <row r="82">
          <cell r="B82" t="str">
            <v>перец черный 15гр</v>
          </cell>
        </row>
        <row r="83">
          <cell r="B83" t="str">
            <v>соль</v>
          </cell>
        </row>
        <row r="85">
          <cell r="B85" t="str">
            <v xml:space="preserve"> томатная паста ж\б 0,95 гр</v>
          </cell>
        </row>
        <row r="86">
          <cell r="B86" t="str">
            <v>лавровый лист</v>
          </cell>
        </row>
        <row r="87">
          <cell r="B87" t="str">
            <v>лим.кислота</v>
          </cell>
        </row>
        <row r="88">
          <cell r="B88" t="str">
            <v>огурцы консервированные 2 л</v>
          </cell>
        </row>
        <row r="89">
          <cell r="B89" t="str">
            <v>яйцо</v>
          </cell>
        </row>
        <row r="90">
          <cell r="B90" t="str">
            <v>консер.кукуруза 0,425г</v>
          </cell>
        </row>
        <row r="91">
          <cell r="B91" t="str">
            <v>сельдь атлантическая фасованная в  банках</v>
          </cell>
        </row>
        <row r="92">
          <cell r="B92" t="str">
            <v>Икра кабачковая 0,55г</v>
          </cell>
        </row>
        <row r="94">
          <cell r="B94" t="str">
            <v>зеленый горошек 0,4г</v>
          </cell>
        </row>
        <row r="95">
          <cell r="B95" t="str">
            <v>Новогодние подарки (кульки)</v>
          </cell>
        </row>
        <row r="96">
          <cell r="B96" t="str">
            <v>курага</v>
          </cell>
        </row>
        <row r="97">
          <cell r="B97" t="str">
            <v>изюм (белый)</v>
          </cell>
        </row>
        <row r="98">
          <cell r="B98" t="str">
            <v>мед</v>
          </cell>
        </row>
        <row r="99">
          <cell r="B99" t="str">
            <v>вода питьевая ,бутыль19л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4"/>
  <sheetViews>
    <sheetView topLeftCell="A100" workbookViewId="0">
      <selection activeCell="F57" sqref="F57"/>
    </sheetView>
  </sheetViews>
  <sheetFormatPr defaultColWidth="9.140625" defaultRowHeight="12.75" x14ac:dyDescent="0.2"/>
  <cols>
    <col min="1" max="1" width="2.85546875" style="14" customWidth="1"/>
    <col min="2" max="2" width="12.42578125" style="14" customWidth="1"/>
    <col min="3" max="3" width="4.5703125" style="14" customWidth="1"/>
    <col min="4" max="4" width="50.7109375" style="14" customWidth="1"/>
    <col min="5" max="5" width="8.7109375" style="17" customWidth="1"/>
    <col min="6" max="6" width="12" style="17" customWidth="1"/>
    <col min="7" max="7" width="21.42578125" style="17" customWidth="1"/>
    <col min="8" max="8" width="20.7109375" style="14" customWidth="1"/>
    <col min="9" max="16384" width="9.140625" style="14"/>
  </cols>
  <sheetData>
    <row r="2" spans="1:11" ht="17.25" customHeight="1" x14ac:dyDescent="0.4">
      <c r="A2" s="77"/>
      <c r="B2" s="77"/>
      <c r="C2" s="77"/>
      <c r="D2" s="77"/>
      <c r="E2" s="77"/>
      <c r="F2" s="77"/>
      <c r="G2" s="77"/>
      <c r="H2" s="13"/>
      <c r="I2" s="13"/>
      <c r="J2" s="13"/>
    </row>
    <row r="3" spans="1:11" ht="13.5" customHeight="1" x14ac:dyDescent="0.4">
      <c r="A3" s="15"/>
      <c r="B3" s="15"/>
      <c r="C3" s="15"/>
      <c r="D3" s="15"/>
      <c r="E3" s="15"/>
      <c r="F3" s="15"/>
      <c r="G3" s="15"/>
      <c r="H3" s="13"/>
      <c r="I3" s="13"/>
      <c r="J3" s="13"/>
    </row>
    <row r="4" spans="1:11" ht="12.75" customHeight="1" x14ac:dyDescent="0.3">
      <c r="A4" s="15"/>
      <c r="B4" s="15"/>
      <c r="C4" s="15"/>
      <c r="D4" s="16" t="s">
        <v>1</v>
      </c>
      <c r="H4" s="17"/>
      <c r="I4" s="17"/>
      <c r="J4" s="17"/>
    </row>
    <row r="5" spans="1:11" ht="12" customHeight="1" x14ac:dyDescent="0.3">
      <c r="A5" s="15"/>
      <c r="B5" s="15"/>
      <c r="C5" s="15"/>
      <c r="D5" s="16" t="s">
        <v>28</v>
      </c>
      <c r="G5" s="16"/>
      <c r="H5" s="16"/>
      <c r="I5" s="16"/>
      <c r="J5" s="16"/>
    </row>
    <row r="6" spans="1:11" ht="11.25" customHeight="1" x14ac:dyDescent="0.3">
      <c r="A6" s="15"/>
      <c r="B6" s="15"/>
      <c r="C6" s="15"/>
      <c r="D6" s="16" t="s">
        <v>29</v>
      </c>
      <c r="G6" s="16"/>
      <c r="H6" s="16"/>
      <c r="I6" s="16"/>
      <c r="J6" s="16"/>
    </row>
    <row r="7" spans="1:11" ht="12" customHeight="1" x14ac:dyDescent="0.3">
      <c r="A7" s="15"/>
      <c r="B7" s="15"/>
      <c r="C7" s="15"/>
      <c r="D7" s="18"/>
      <c r="E7" s="19"/>
      <c r="F7" s="19"/>
      <c r="G7" s="16" t="s">
        <v>3</v>
      </c>
      <c r="J7" s="16"/>
    </row>
    <row r="8" spans="1:11" ht="5.25" customHeight="1" x14ac:dyDescent="0.25"/>
    <row r="9" spans="1:11" x14ac:dyDescent="0.2">
      <c r="A9" s="78"/>
      <c r="B9" s="80" t="s">
        <v>30</v>
      </c>
      <c r="C9" s="80" t="s">
        <v>31</v>
      </c>
      <c r="D9" s="81" t="s">
        <v>32</v>
      </c>
      <c r="E9" s="83" t="s">
        <v>33</v>
      </c>
      <c r="F9" s="85" t="s">
        <v>34</v>
      </c>
      <c r="G9" s="87" t="s">
        <v>35</v>
      </c>
    </row>
    <row r="10" spans="1:11" ht="27.75" customHeight="1" x14ac:dyDescent="0.2">
      <c r="A10" s="79"/>
      <c r="B10" s="80"/>
      <c r="C10" s="80"/>
      <c r="D10" s="82"/>
      <c r="E10" s="84"/>
      <c r="F10" s="86"/>
      <c r="G10" s="88"/>
    </row>
    <row r="11" spans="1:11" s="20" customFormat="1" ht="22.5" x14ac:dyDescent="0.2">
      <c r="A11" s="20">
        <v>1</v>
      </c>
      <c r="B11" s="21" t="str">
        <f>'[1]Посл 4 мес'!B10</f>
        <v>хлебобулочные изделия</v>
      </c>
      <c r="C11" s="22"/>
      <c r="D11" s="23"/>
      <c r="E11" s="22"/>
      <c r="F11" s="22"/>
      <c r="G11" s="24"/>
    </row>
    <row r="12" spans="1:11" s="20" customFormat="1" ht="69" customHeight="1" x14ac:dyDescent="0.2">
      <c r="A12" s="20">
        <v>5</v>
      </c>
      <c r="B12" s="21" t="str">
        <f>'[1]2 квартал'!B11</f>
        <v>хлеб ржаной 0,44г</v>
      </c>
      <c r="C12" s="22" t="s">
        <v>23</v>
      </c>
      <c r="D12" s="25" t="s">
        <v>36</v>
      </c>
      <c r="E12" s="22">
        <v>4400</v>
      </c>
      <c r="F12" s="26">
        <v>100</v>
      </c>
      <c r="G12" s="24">
        <f t="shared" ref="G12:G43" si="0">E12*F12</f>
        <v>440000</v>
      </c>
      <c r="K12" s="21"/>
    </row>
    <row r="13" spans="1:11" s="20" customFormat="1" ht="81" customHeight="1" x14ac:dyDescent="0.2">
      <c r="A13" s="20">
        <v>6</v>
      </c>
      <c r="B13" s="21" t="str">
        <f>'[1]2 квартал'!B12</f>
        <v>хлеб пшеничный 0,55г</v>
      </c>
      <c r="C13" s="22" t="s">
        <v>23</v>
      </c>
      <c r="D13" s="25" t="s">
        <v>37</v>
      </c>
      <c r="E13" s="22">
        <v>2000</v>
      </c>
      <c r="F13" s="26">
        <v>105</v>
      </c>
      <c r="G13" s="24">
        <f t="shared" si="0"/>
        <v>210000</v>
      </c>
      <c r="K13" s="21"/>
    </row>
    <row r="14" spans="1:11" s="20" customFormat="1" ht="24.95" customHeight="1" x14ac:dyDescent="0.2">
      <c r="A14" s="20">
        <v>10</v>
      </c>
      <c r="B14" s="21" t="s">
        <v>26</v>
      </c>
      <c r="C14" s="22"/>
      <c r="D14" s="25"/>
      <c r="E14" s="22">
        <f>'[1]1 квартал'!M13+'[1]Посл 4 мес'!S13+'[1]2 квартал'!M13</f>
        <v>0</v>
      </c>
      <c r="F14" s="26"/>
      <c r="G14" s="24">
        <f t="shared" si="0"/>
        <v>0</v>
      </c>
      <c r="K14" s="21"/>
    </row>
    <row r="15" spans="1:11" s="20" customFormat="1" ht="45" x14ac:dyDescent="0.2">
      <c r="A15" s="20">
        <v>12</v>
      </c>
      <c r="B15" s="21" t="str">
        <f>'[1]2 квартал'!B14</f>
        <v>капуста</v>
      </c>
      <c r="C15" s="22" t="s">
        <v>22</v>
      </c>
      <c r="D15" s="27" t="s">
        <v>38</v>
      </c>
      <c r="E15" s="22">
        <v>900</v>
      </c>
      <c r="F15" s="26">
        <v>117</v>
      </c>
      <c r="G15" s="24">
        <f t="shared" si="0"/>
        <v>105300</v>
      </c>
      <c r="K15" s="21"/>
    </row>
    <row r="16" spans="1:11" s="20" customFormat="1" ht="39.75" customHeight="1" x14ac:dyDescent="0.2">
      <c r="A16" s="20">
        <v>13</v>
      </c>
      <c r="B16" s="21" t="str">
        <f>'[1]2 квартал'!B15</f>
        <v>чеснок</v>
      </c>
      <c r="C16" s="22" t="s">
        <v>22</v>
      </c>
      <c r="D16" s="25" t="s">
        <v>39</v>
      </c>
      <c r="E16" s="22">
        <v>50</v>
      </c>
      <c r="F16" s="26">
        <v>850</v>
      </c>
      <c r="G16" s="24">
        <f t="shared" si="0"/>
        <v>42500</v>
      </c>
      <c r="K16" s="21"/>
    </row>
    <row r="17" spans="1:11" s="20" customFormat="1" ht="33.75" x14ac:dyDescent="0.2">
      <c r="A17" s="20">
        <v>14</v>
      </c>
      <c r="B17" s="21" t="str">
        <f>'[1]2 квартал'!B16</f>
        <v>лук</v>
      </c>
      <c r="C17" s="22" t="s">
        <v>22</v>
      </c>
      <c r="D17" s="25" t="s">
        <v>39</v>
      </c>
      <c r="E17" s="22">
        <v>900</v>
      </c>
      <c r="F17" s="26">
        <v>128</v>
      </c>
      <c r="G17" s="24">
        <f t="shared" si="0"/>
        <v>115200</v>
      </c>
      <c r="K17" s="21"/>
    </row>
    <row r="18" spans="1:11" s="20" customFormat="1" ht="45" x14ac:dyDescent="0.2">
      <c r="A18" s="20">
        <v>15</v>
      </c>
      <c r="B18" s="21" t="str">
        <f>'[1]2 квартал'!B17</f>
        <v>морковь</v>
      </c>
      <c r="C18" s="22" t="s">
        <v>22</v>
      </c>
      <c r="D18" s="25" t="s">
        <v>40</v>
      </c>
      <c r="E18" s="22">
        <v>900</v>
      </c>
      <c r="F18" s="26">
        <v>130</v>
      </c>
      <c r="G18" s="24">
        <f t="shared" si="0"/>
        <v>117000</v>
      </c>
      <c r="K18" s="21"/>
    </row>
    <row r="19" spans="1:11" s="20" customFormat="1" ht="48.75" customHeight="1" x14ac:dyDescent="0.2">
      <c r="A19" s="20">
        <v>16</v>
      </c>
      <c r="B19" s="21" t="str">
        <f>'[1]2 квартал'!B18</f>
        <v>яблоки</v>
      </c>
      <c r="C19" s="22" t="s">
        <v>22</v>
      </c>
      <c r="D19" s="25" t="s">
        <v>41</v>
      </c>
      <c r="E19" s="22">
        <v>1000</v>
      </c>
      <c r="F19" s="26">
        <v>586</v>
      </c>
      <c r="G19" s="24">
        <f t="shared" si="0"/>
        <v>586000</v>
      </c>
      <c r="K19" s="21"/>
    </row>
    <row r="20" spans="1:11" s="20" customFormat="1" ht="33" customHeight="1" x14ac:dyDescent="0.2">
      <c r="A20" s="20">
        <v>17</v>
      </c>
      <c r="B20" s="21" t="str">
        <f>'[1]2 квартал'!B19</f>
        <v>бананы</v>
      </c>
      <c r="C20" s="22" t="s">
        <v>22</v>
      </c>
      <c r="D20" s="25" t="s">
        <v>42</v>
      </c>
      <c r="E20" s="22">
        <v>250</v>
      </c>
      <c r="F20" s="26">
        <v>556.5</v>
      </c>
      <c r="G20" s="24">
        <f t="shared" si="0"/>
        <v>139125</v>
      </c>
      <c r="K20" s="21"/>
    </row>
    <row r="21" spans="1:11" s="20" customFormat="1" ht="29.25" customHeight="1" x14ac:dyDescent="0.2">
      <c r="A21" s="20">
        <v>18</v>
      </c>
      <c r="B21" s="21" t="str">
        <f>'[1]2 квартал'!B20</f>
        <v>апельсины</v>
      </c>
      <c r="C21" s="22" t="s">
        <v>22</v>
      </c>
      <c r="D21" s="27" t="s">
        <v>43</v>
      </c>
      <c r="E21" s="22">
        <v>0</v>
      </c>
      <c r="F21" s="26">
        <f>'[1]1 квартал'!K20</f>
        <v>0</v>
      </c>
      <c r="G21" s="24">
        <f t="shared" si="0"/>
        <v>0</v>
      </c>
      <c r="K21" s="21"/>
    </row>
    <row r="22" spans="1:11" s="20" customFormat="1" ht="45" x14ac:dyDescent="0.2">
      <c r="A22" s="20">
        <v>19</v>
      </c>
      <c r="B22" s="21" t="str">
        <f>'[1]2 квартал'!B21</f>
        <v>мандарины</v>
      </c>
      <c r="C22" s="22" t="s">
        <v>22</v>
      </c>
      <c r="D22" s="27" t="s">
        <v>44</v>
      </c>
      <c r="E22" s="22">
        <v>500</v>
      </c>
      <c r="F22" s="26">
        <v>525</v>
      </c>
      <c r="G22" s="24">
        <f t="shared" si="0"/>
        <v>262500</v>
      </c>
      <c r="K22" s="21"/>
    </row>
    <row r="23" spans="1:11" s="20" customFormat="1" ht="63.75" customHeight="1" x14ac:dyDescent="0.2">
      <c r="A23" s="20">
        <v>20</v>
      </c>
      <c r="B23" s="21" t="str">
        <f>'[1]2 квартал'!B22</f>
        <v>свекла</v>
      </c>
      <c r="C23" s="22" t="s">
        <v>22</v>
      </c>
      <c r="D23" s="25" t="s">
        <v>45</v>
      </c>
      <c r="E23" s="22">
        <v>800</v>
      </c>
      <c r="F23" s="26">
        <v>161</v>
      </c>
      <c r="G23" s="24">
        <f t="shared" si="0"/>
        <v>128800</v>
      </c>
      <c r="K23" s="21"/>
    </row>
    <row r="24" spans="1:11" s="20" customFormat="1" ht="27" customHeight="1" x14ac:dyDescent="0.2">
      <c r="A24" s="20">
        <v>21</v>
      </c>
      <c r="B24" s="21" t="str">
        <f>'[1]2 квартал'!B23</f>
        <v>огурец свежий</v>
      </c>
      <c r="C24" s="22" t="s">
        <v>22</v>
      </c>
      <c r="D24" s="27" t="s">
        <v>46</v>
      </c>
      <c r="E24" s="22">
        <v>350</v>
      </c>
      <c r="F24" s="26">
        <v>735</v>
      </c>
      <c r="G24" s="24">
        <f t="shared" si="0"/>
        <v>257250</v>
      </c>
      <c r="K24" s="21"/>
    </row>
    <row r="25" spans="1:11" s="20" customFormat="1" ht="33.75" customHeight="1" x14ac:dyDescent="0.2">
      <c r="A25" s="20">
        <v>22</v>
      </c>
      <c r="B25" s="21" t="str">
        <f>'[1]2 квартал'!B24</f>
        <v>помидоры тепличные</v>
      </c>
      <c r="C25" s="22" t="s">
        <v>22</v>
      </c>
      <c r="D25" s="25" t="s">
        <v>47</v>
      </c>
      <c r="E25" s="22">
        <v>350</v>
      </c>
      <c r="F25" s="26">
        <v>735</v>
      </c>
      <c r="G25" s="24">
        <f t="shared" si="0"/>
        <v>257250</v>
      </c>
      <c r="K25" s="21"/>
    </row>
    <row r="26" spans="1:11" s="20" customFormat="1" ht="33.75" customHeight="1" x14ac:dyDescent="0.2">
      <c r="A26" s="20">
        <v>23</v>
      </c>
      <c r="B26" s="21" t="str">
        <f>'[1]2 квартал'!B25</f>
        <v>картофель</v>
      </c>
      <c r="C26" s="22" t="s">
        <v>22</v>
      </c>
      <c r="D26" s="25" t="s">
        <v>39</v>
      </c>
      <c r="E26" s="22">
        <v>5000</v>
      </c>
      <c r="F26" s="26">
        <v>130</v>
      </c>
      <c r="G26" s="24">
        <f t="shared" si="0"/>
        <v>650000</v>
      </c>
      <c r="K26" s="21"/>
    </row>
    <row r="27" spans="1:11" s="20" customFormat="1" ht="44.25" customHeight="1" x14ac:dyDescent="0.2">
      <c r="A27" s="20">
        <v>24</v>
      </c>
      <c r="B27" s="21" t="str">
        <f>'[1]2 квартал'!B26</f>
        <v>груши</v>
      </c>
      <c r="C27" s="22" t="s">
        <v>22</v>
      </c>
      <c r="D27" s="25" t="s">
        <v>48</v>
      </c>
      <c r="E27" s="22">
        <v>650</v>
      </c>
      <c r="F27" s="26">
        <v>787.5</v>
      </c>
      <c r="G27" s="24">
        <f t="shared" si="0"/>
        <v>511875</v>
      </c>
      <c r="K27" s="21"/>
    </row>
    <row r="28" spans="1:11" s="20" customFormat="1" ht="26.25" customHeight="1" x14ac:dyDescent="0.2">
      <c r="A28" s="20">
        <v>25</v>
      </c>
      <c r="B28" s="21" t="str">
        <f>'[1]2 квартал'!B27</f>
        <v>рыбные  изделия</v>
      </c>
      <c r="C28" s="22" t="s">
        <v>22</v>
      </c>
      <c r="D28" s="25"/>
      <c r="E28" s="22">
        <f>'[1]1 квартал'!M27+'[1]Посл 4 мес'!S27+'[1]2 квартал'!M27</f>
        <v>0</v>
      </c>
      <c r="F28" s="26">
        <f>'[1]1 квартал'!K27</f>
        <v>0</v>
      </c>
      <c r="G28" s="24">
        <f t="shared" si="0"/>
        <v>0</v>
      </c>
      <c r="K28" s="21"/>
    </row>
    <row r="29" spans="1:11" s="20" customFormat="1" ht="39" customHeight="1" x14ac:dyDescent="0.2">
      <c r="A29" s="20">
        <v>26</v>
      </c>
      <c r="B29" s="21" t="str">
        <f>'[1]2 квартал'!B28</f>
        <v>рыба минтай</v>
      </c>
      <c r="C29" s="22" t="s">
        <v>22</v>
      </c>
      <c r="D29" s="27" t="s">
        <v>49</v>
      </c>
      <c r="E29" s="22">
        <v>350</v>
      </c>
      <c r="F29" s="26">
        <v>1134</v>
      </c>
      <c r="G29" s="24">
        <f t="shared" si="0"/>
        <v>396900</v>
      </c>
      <c r="K29" s="21"/>
    </row>
    <row r="30" spans="1:11" s="20" customFormat="1" ht="69" customHeight="1" x14ac:dyDescent="0.2">
      <c r="A30" s="20">
        <v>27</v>
      </c>
      <c r="B30" s="21" t="str">
        <f>'[1]2 квартал'!B29</f>
        <v>консервы рыбные 0,24г</v>
      </c>
      <c r="C30" s="22" t="s">
        <v>23</v>
      </c>
      <c r="D30" s="25" t="s">
        <v>50</v>
      </c>
      <c r="E30" s="22"/>
      <c r="F30" s="26">
        <v>0</v>
      </c>
      <c r="G30" s="24">
        <f t="shared" si="0"/>
        <v>0</v>
      </c>
      <c r="K30" s="21"/>
    </row>
    <row r="31" spans="1:11" s="20" customFormat="1" ht="18" customHeight="1" x14ac:dyDescent="0.2">
      <c r="A31" s="20">
        <v>28</v>
      </c>
      <c r="B31" s="21" t="str">
        <f>'[1]2 квартал'!B30</f>
        <v>крупы</v>
      </c>
      <c r="C31" s="22" t="s">
        <v>51</v>
      </c>
      <c r="D31" s="25"/>
      <c r="E31" s="22">
        <f>'[1]1 квартал'!M30+'[1]Посл 4 мес'!S30+'[1]2 квартал'!M30</f>
        <v>0</v>
      </c>
      <c r="F31" s="26">
        <f>'[1]1 квартал'!K30</f>
        <v>0</v>
      </c>
      <c r="G31" s="24">
        <f t="shared" si="0"/>
        <v>0</v>
      </c>
      <c r="K31" s="21"/>
    </row>
    <row r="32" spans="1:11" s="20" customFormat="1" ht="67.5" x14ac:dyDescent="0.2">
      <c r="A32" s="20">
        <v>29</v>
      </c>
      <c r="B32" s="21" t="str">
        <f>'[1]2 квартал'!B31</f>
        <v>горох</v>
      </c>
      <c r="C32" s="22" t="s">
        <v>22</v>
      </c>
      <c r="D32" s="27" t="s">
        <v>52</v>
      </c>
      <c r="E32" s="22">
        <v>75</v>
      </c>
      <c r="F32" s="26">
        <v>203</v>
      </c>
      <c r="G32" s="24">
        <f t="shared" si="0"/>
        <v>15225</v>
      </c>
      <c r="K32" s="21"/>
    </row>
    <row r="33" spans="1:11" s="20" customFormat="1" ht="58.5" customHeight="1" x14ac:dyDescent="0.2">
      <c r="A33" s="20">
        <v>30</v>
      </c>
      <c r="B33" s="21" t="str">
        <f>'[1]2 квартал'!B32</f>
        <v>геркулес</v>
      </c>
      <c r="C33" s="22" t="s">
        <v>53</v>
      </c>
      <c r="D33" s="25" t="s">
        <v>54</v>
      </c>
      <c r="E33" s="22">
        <v>50</v>
      </c>
      <c r="F33" s="26">
        <v>189</v>
      </c>
      <c r="G33" s="24">
        <f t="shared" si="0"/>
        <v>9450</v>
      </c>
      <c r="K33" s="21"/>
    </row>
    <row r="34" spans="1:11" s="20" customFormat="1" ht="26.25" customHeight="1" x14ac:dyDescent="0.2">
      <c r="A34" s="20">
        <v>31</v>
      </c>
      <c r="B34" s="21" t="str">
        <f>'[1]2 квартал'!B33</f>
        <v>крупа гречневая</v>
      </c>
      <c r="C34" s="22" t="s">
        <v>53</v>
      </c>
      <c r="D34" s="23" t="s">
        <v>55</v>
      </c>
      <c r="E34" s="22">
        <v>150</v>
      </c>
      <c r="F34" s="26">
        <v>406</v>
      </c>
      <c r="G34" s="24">
        <f t="shared" si="0"/>
        <v>60900</v>
      </c>
      <c r="K34" s="21"/>
    </row>
    <row r="35" spans="1:11" s="20" customFormat="1" ht="33.75" x14ac:dyDescent="0.2">
      <c r="A35" s="20">
        <v>32</v>
      </c>
      <c r="B35" s="21" t="str">
        <f>'[1]2 квартал'!B34</f>
        <v>крупа манная</v>
      </c>
      <c r="C35" s="22" t="s">
        <v>22</v>
      </c>
      <c r="D35" s="25" t="s">
        <v>56</v>
      </c>
      <c r="E35" s="22">
        <v>100</v>
      </c>
      <c r="F35" s="26">
        <v>237</v>
      </c>
      <c r="G35" s="24">
        <f t="shared" si="0"/>
        <v>23700</v>
      </c>
      <c r="K35" s="21"/>
    </row>
    <row r="36" spans="1:11" s="20" customFormat="1" ht="33.75" x14ac:dyDescent="0.2">
      <c r="A36" s="20">
        <v>33</v>
      </c>
      <c r="B36" s="21" t="str">
        <f>'[1]2 квартал'!B35</f>
        <v>крупа перловая</v>
      </c>
      <c r="C36" s="22" t="s">
        <v>22</v>
      </c>
      <c r="D36" s="25" t="s">
        <v>57</v>
      </c>
      <c r="E36" s="22">
        <v>100</v>
      </c>
      <c r="F36" s="26">
        <v>136.5</v>
      </c>
      <c r="G36" s="24">
        <f t="shared" si="0"/>
        <v>13650</v>
      </c>
      <c r="K36" s="21"/>
    </row>
    <row r="37" spans="1:11" s="20" customFormat="1" ht="33.75" x14ac:dyDescent="0.2">
      <c r="A37" s="20">
        <v>34</v>
      </c>
      <c r="B37" s="21" t="str">
        <f>'[1]2 квартал'!B36</f>
        <v>пшено</v>
      </c>
      <c r="C37" s="22" t="s">
        <v>22</v>
      </c>
      <c r="D37" s="25" t="s">
        <v>58</v>
      </c>
      <c r="E37" s="22">
        <v>100</v>
      </c>
      <c r="F37" s="26">
        <v>363.3</v>
      </c>
      <c r="G37" s="24">
        <f t="shared" si="0"/>
        <v>36330</v>
      </c>
      <c r="K37" s="21"/>
    </row>
    <row r="38" spans="1:11" s="20" customFormat="1" ht="56.25" x14ac:dyDescent="0.2">
      <c r="A38" s="20">
        <v>35</v>
      </c>
      <c r="B38" s="21" t="str">
        <f>'[1]2 квартал'!B37</f>
        <v>рис</v>
      </c>
      <c r="C38" s="22" t="s">
        <v>22</v>
      </c>
      <c r="D38" s="25" t="s">
        <v>59</v>
      </c>
      <c r="E38" s="22">
        <v>200</v>
      </c>
      <c r="F38" s="26">
        <v>366</v>
      </c>
      <c r="G38" s="24">
        <f t="shared" si="0"/>
        <v>73200</v>
      </c>
      <c r="K38" s="21"/>
    </row>
    <row r="39" spans="1:11" s="20" customFormat="1" ht="33.75" x14ac:dyDescent="0.2">
      <c r="A39" s="20">
        <v>36</v>
      </c>
      <c r="B39" s="21" t="str">
        <f>'[1]2 квартал'!B38</f>
        <v>крупа ячневая</v>
      </c>
      <c r="C39" s="22" t="s">
        <v>22</v>
      </c>
      <c r="D39" s="25" t="s">
        <v>60</v>
      </c>
      <c r="E39" s="22">
        <v>50</v>
      </c>
      <c r="F39" s="26">
        <v>136.5</v>
      </c>
      <c r="G39" s="24">
        <f t="shared" si="0"/>
        <v>6825</v>
      </c>
      <c r="K39" s="21"/>
    </row>
    <row r="40" spans="1:11" s="20" customFormat="1" ht="22.5" x14ac:dyDescent="0.2">
      <c r="A40" s="20">
        <v>37</v>
      </c>
      <c r="B40" s="21" t="str">
        <f>'[1]2 квартал'!B39</f>
        <v>крупа кукурузная</v>
      </c>
      <c r="C40" s="22" t="s">
        <v>22</v>
      </c>
      <c r="D40" s="27" t="s">
        <v>61</v>
      </c>
      <c r="E40" s="22">
        <v>25</v>
      </c>
      <c r="F40" s="26">
        <v>262.5</v>
      </c>
      <c r="G40" s="24">
        <f t="shared" si="0"/>
        <v>6562.5</v>
      </c>
      <c r="K40" s="21"/>
    </row>
    <row r="41" spans="1:11" s="20" customFormat="1" ht="22.5" x14ac:dyDescent="0.2">
      <c r="A41" s="20">
        <v>38</v>
      </c>
      <c r="B41" s="21" t="str">
        <f>'[1]2 квартал'!B40</f>
        <v>кондитерские изделия</v>
      </c>
      <c r="C41" s="22" t="s">
        <v>22</v>
      </c>
      <c r="D41" s="27"/>
      <c r="E41" s="22">
        <f>'[1]1 квартал'!M40+'[1]Посл 4 мес'!S40+'[1]2 квартал'!M40</f>
        <v>0</v>
      </c>
      <c r="F41" s="26">
        <f>'[1]1 квартал'!K40</f>
        <v>0</v>
      </c>
      <c r="G41" s="24">
        <f t="shared" si="0"/>
        <v>0</v>
      </c>
      <c r="K41" s="21"/>
    </row>
    <row r="42" spans="1:11" s="20" customFormat="1" ht="67.5" x14ac:dyDescent="0.2">
      <c r="A42" s="20">
        <v>39</v>
      </c>
      <c r="B42" s="21" t="str">
        <f>'[1]2 квартал'!B41</f>
        <v>печенье</v>
      </c>
      <c r="C42" s="22" t="s">
        <v>22</v>
      </c>
      <c r="D42" s="25" t="s">
        <v>62</v>
      </c>
      <c r="E42" s="22">
        <v>180</v>
      </c>
      <c r="F42" s="26">
        <v>630</v>
      </c>
      <c r="G42" s="24">
        <f t="shared" si="0"/>
        <v>113400</v>
      </c>
      <c r="K42" s="21"/>
    </row>
    <row r="43" spans="1:11" s="20" customFormat="1" ht="61.5" customHeight="1" x14ac:dyDescent="0.2">
      <c r="A43" s="20">
        <v>40</v>
      </c>
      <c r="B43" s="21" t="str">
        <f>'[1]2 квартал'!B42</f>
        <v>конфеты шоколадные</v>
      </c>
      <c r="C43" s="22" t="s">
        <v>22</v>
      </c>
      <c r="D43" s="25" t="s">
        <v>63</v>
      </c>
      <c r="E43" s="22">
        <v>80</v>
      </c>
      <c r="F43" s="26">
        <v>1627.5</v>
      </c>
      <c r="G43" s="24">
        <f t="shared" si="0"/>
        <v>130200</v>
      </c>
      <c r="K43" s="21"/>
    </row>
    <row r="44" spans="1:11" s="20" customFormat="1" ht="93.75" customHeight="1" x14ac:dyDescent="0.2">
      <c r="A44" s="20">
        <v>41</v>
      </c>
      <c r="B44" s="21" t="str">
        <f>'[1]2 квартал'!B43</f>
        <v>Вафли</v>
      </c>
      <c r="C44" s="22" t="s">
        <v>22</v>
      </c>
      <c r="D44" s="25" t="s">
        <v>64</v>
      </c>
      <c r="E44" s="22">
        <v>80</v>
      </c>
      <c r="F44" s="26">
        <v>766.5</v>
      </c>
      <c r="G44" s="24">
        <f t="shared" ref="G44:G75" si="1">E44*F44</f>
        <v>61320</v>
      </c>
      <c r="K44" s="21"/>
    </row>
    <row r="45" spans="1:11" s="20" customFormat="1" ht="36" customHeight="1" x14ac:dyDescent="0.2">
      <c r="A45" s="20">
        <v>42</v>
      </c>
      <c r="B45" s="21" t="str">
        <f>'[1]2 квартал'!B44</f>
        <v>халва</v>
      </c>
      <c r="C45" s="22" t="s">
        <v>22</v>
      </c>
      <c r="D45" s="25" t="s">
        <v>65</v>
      </c>
      <c r="E45" s="22">
        <v>40</v>
      </c>
      <c r="F45" s="26">
        <v>682.5</v>
      </c>
      <c r="G45" s="24">
        <f t="shared" si="1"/>
        <v>27300</v>
      </c>
      <c r="K45" s="21"/>
    </row>
    <row r="46" spans="1:11" s="20" customFormat="1" ht="36.75" customHeight="1" x14ac:dyDescent="0.2">
      <c r="A46" s="20">
        <v>43</v>
      </c>
      <c r="B46" s="21" t="str">
        <f>'[1]2 квартал'!B45</f>
        <v>сахар</v>
      </c>
      <c r="C46" s="22" t="s">
        <v>22</v>
      </c>
      <c r="D46" s="25" t="s">
        <v>66</v>
      </c>
      <c r="E46" s="22">
        <v>900</v>
      </c>
      <c r="F46" s="26">
        <v>259</v>
      </c>
      <c r="G46" s="24">
        <f t="shared" si="1"/>
        <v>233100</v>
      </c>
      <c r="K46" s="21"/>
    </row>
    <row r="47" spans="1:11" s="20" customFormat="1" ht="45" x14ac:dyDescent="0.2">
      <c r="A47" s="20">
        <v>44</v>
      </c>
      <c r="B47" s="21" t="str">
        <f>'[1]2 квартал'!B46</f>
        <v>мороженное</v>
      </c>
      <c r="C47" s="22" t="s">
        <v>23</v>
      </c>
      <c r="D47" s="27" t="s">
        <v>67</v>
      </c>
      <c r="E47" s="22">
        <v>60</v>
      </c>
      <c r="F47" s="26">
        <v>178.5</v>
      </c>
      <c r="G47" s="24">
        <f t="shared" si="1"/>
        <v>10710</v>
      </c>
      <c r="K47" s="21"/>
    </row>
    <row r="48" spans="1:11" s="20" customFormat="1" ht="49.5" customHeight="1" x14ac:dyDescent="0.2">
      <c r="A48" s="20">
        <v>45</v>
      </c>
      <c r="B48" s="21" t="str">
        <f>'[1]2 квартал'!B47</f>
        <v>торт</v>
      </c>
      <c r="C48" s="22" t="s">
        <v>23</v>
      </c>
      <c r="D48" s="27" t="s">
        <v>68</v>
      </c>
      <c r="E48" s="22">
        <f>'[1]1 квартал'!M47+'[1]Посл 4 мес'!S47+'[1]2 квартал'!M47</f>
        <v>5</v>
      </c>
      <c r="F48" s="26">
        <v>2400</v>
      </c>
      <c r="G48" s="24">
        <f t="shared" si="1"/>
        <v>12000</v>
      </c>
      <c r="K48" s="21"/>
    </row>
    <row r="49" spans="1:11" s="20" customFormat="1" ht="11.25" customHeight="1" x14ac:dyDescent="0.2">
      <c r="A49" s="20">
        <v>46</v>
      </c>
      <c r="B49" s="21" t="str">
        <f>'[1]2 квартал'!B48</f>
        <v>шоколад 100гр</v>
      </c>
      <c r="C49" s="22" t="s">
        <v>23</v>
      </c>
      <c r="D49" s="27"/>
      <c r="E49" s="22">
        <f>'[1]1 квартал'!M48+'[1]Посл 4 мес'!S48+'[1]2 квартал'!M48</f>
        <v>0</v>
      </c>
      <c r="F49" s="26">
        <v>320</v>
      </c>
      <c r="G49" s="24">
        <f t="shared" si="1"/>
        <v>0</v>
      </c>
      <c r="K49" s="21"/>
    </row>
    <row r="50" spans="1:11" s="20" customFormat="1" ht="34.5" customHeight="1" x14ac:dyDescent="0.2">
      <c r="A50" s="20">
        <v>47</v>
      </c>
      <c r="B50" s="21" t="str">
        <f>'[1]2 квартал'!B49</f>
        <v>повидло \750-1000гр</v>
      </c>
      <c r="C50" s="22" t="s">
        <v>23</v>
      </c>
      <c r="D50" s="25" t="s">
        <v>69</v>
      </c>
      <c r="E50" s="22">
        <v>30</v>
      </c>
      <c r="F50" s="26">
        <v>483</v>
      </c>
      <c r="G50" s="24">
        <f t="shared" si="1"/>
        <v>14490</v>
      </c>
      <c r="K50" s="21"/>
    </row>
    <row r="51" spans="1:11" s="20" customFormat="1" ht="25.5" customHeight="1" x14ac:dyDescent="0.25">
      <c r="A51" s="20">
        <v>48</v>
      </c>
      <c r="B51" s="21" t="str">
        <f>'[1]2 квартал'!B50</f>
        <v>молочная продукция</v>
      </c>
      <c r="C51" s="22"/>
      <c r="D51" s="27"/>
      <c r="E51" s="22">
        <f>'[1]1 квартал'!M50+'[1]Посл 4 мес'!S50+'[1]2 квартал'!M50</f>
        <v>0</v>
      </c>
      <c r="F51" s="26">
        <f>'[1]1 квартал'!K50</f>
        <v>0</v>
      </c>
      <c r="G51" s="24">
        <f t="shared" si="1"/>
        <v>0</v>
      </c>
      <c r="K51" s="21"/>
    </row>
    <row r="52" spans="1:11" s="20" customFormat="1" ht="67.5" x14ac:dyDescent="0.2">
      <c r="A52" s="20">
        <v>49</v>
      </c>
      <c r="B52" s="21" t="str">
        <f>'[1]2 квартал'!B51</f>
        <v>масло сливочное</v>
      </c>
      <c r="C52" s="22" t="s">
        <v>22</v>
      </c>
      <c r="D52" s="27" t="s">
        <v>70</v>
      </c>
      <c r="E52" s="22">
        <v>500</v>
      </c>
      <c r="F52" s="26">
        <v>2943</v>
      </c>
      <c r="G52" s="24">
        <f t="shared" si="1"/>
        <v>1471500</v>
      </c>
      <c r="K52" s="21"/>
    </row>
    <row r="53" spans="1:11" s="20" customFormat="1" ht="67.5" x14ac:dyDescent="0.2">
      <c r="A53" s="20">
        <v>50</v>
      </c>
      <c r="B53" s="21" t="str">
        <f>'[1]2 квартал'!B52</f>
        <v>молоко</v>
      </c>
      <c r="C53" s="22" t="s">
        <v>71</v>
      </c>
      <c r="D53" s="27" t="s">
        <v>72</v>
      </c>
      <c r="E53" s="22">
        <v>3500</v>
      </c>
      <c r="F53" s="26">
        <v>305</v>
      </c>
      <c r="G53" s="24">
        <f t="shared" si="1"/>
        <v>1067500</v>
      </c>
      <c r="K53" s="21"/>
    </row>
    <row r="54" spans="1:11" s="20" customFormat="1" ht="72.75" customHeight="1" x14ac:dyDescent="0.2">
      <c r="A54" s="20">
        <v>51</v>
      </c>
      <c r="B54" s="21" t="str">
        <f>'[1]2 квартал'!B53</f>
        <v>творог</v>
      </c>
      <c r="C54" s="22" t="s">
        <v>22</v>
      </c>
      <c r="D54" s="27" t="s">
        <v>73</v>
      </c>
      <c r="E54" s="22">
        <v>100</v>
      </c>
      <c r="F54" s="26">
        <v>1131</v>
      </c>
      <c r="G54" s="24">
        <f t="shared" si="1"/>
        <v>113100</v>
      </c>
      <c r="K54" s="21"/>
    </row>
    <row r="55" spans="1:11" s="20" customFormat="1" ht="39" customHeight="1" x14ac:dyDescent="0.2">
      <c r="A55" s="20">
        <v>52</v>
      </c>
      <c r="B55" s="21" t="str">
        <f>'[1]2 квартал'!B54</f>
        <v>сметана</v>
      </c>
      <c r="C55" s="22" t="s">
        <v>22</v>
      </c>
      <c r="D55" s="27" t="s">
        <v>74</v>
      </c>
      <c r="E55" s="22">
        <v>150</v>
      </c>
      <c r="F55" s="26">
        <v>1308</v>
      </c>
      <c r="G55" s="24">
        <f t="shared" si="1"/>
        <v>196200</v>
      </c>
      <c r="K55" s="21"/>
    </row>
    <row r="56" spans="1:11" s="20" customFormat="1" ht="75.75" customHeight="1" x14ac:dyDescent="0.2">
      <c r="A56" s="20">
        <v>53</v>
      </c>
      <c r="B56" s="21" t="str">
        <f>'[1]2 квартал'!B55</f>
        <v>кефир</v>
      </c>
      <c r="C56" s="22" t="s">
        <v>75</v>
      </c>
      <c r="D56" s="27" t="s">
        <v>76</v>
      </c>
      <c r="E56" s="22">
        <v>800</v>
      </c>
      <c r="F56" s="26">
        <v>324.8</v>
      </c>
      <c r="G56" s="24">
        <f t="shared" si="1"/>
        <v>259840</v>
      </c>
      <c r="K56" s="21"/>
    </row>
    <row r="57" spans="1:11" s="20" customFormat="1" ht="45" x14ac:dyDescent="0.2">
      <c r="A57" s="20">
        <v>54</v>
      </c>
      <c r="B57" s="21" t="str">
        <f>'[1]2 квартал'!B56</f>
        <v>творожная масса в баночке 0,2кг</v>
      </c>
      <c r="C57" s="22" t="s">
        <v>22</v>
      </c>
      <c r="D57" s="27" t="s">
        <v>77</v>
      </c>
      <c r="E57" s="22">
        <v>200</v>
      </c>
      <c r="F57" s="26">
        <v>1680</v>
      </c>
      <c r="G57" s="24">
        <f t="shared" si="1"/>
        <v>336000</v>
      </c>
      <c r="H57" s="22"/>
      <c r="K57" s="21"/>
    </row>
    <row r="58" spans="1:11" s="20" customFormat="1" ht="70.5" customHeight="1" x14ac:dyDescent="0.2">
      <c r="A58" s="20">
        <v>55</v>
      </c>
      <c r="B58" s="21" t="str">
        <f>'[1]2 квартал'!B57</f>
        <v>ряженка</v>
      </c>
      <c r="C58" s="22" t="s">
        <v>71</v>
      </c>
      <c r="D58" s="27" t="s">
        <v>78</v>
      </c>
      <c r="E58" s="22">
        <v>0</v>
      </c>
      <c r="F58" s="26">
        <v>0</v>
      </c>
      <c r="G58" s="24">
        <f t="shared" si="1"/>
        <v>0</v>
      </c>
      <c r="K58" s="21"/>
    </row>
    <row r="59" spans="1:11" s="20" customFormat="1" ht="45.75" customHeight="1" x14ac:dyDescent="0.2">
      <c r="A59" s="20">
        <v>56</v>
      </c>
      <c r="B59" s="21" t="str">
        <f>'[1]2 квартал'!B58</f>
        <v>сыр голанский</v>
      </c>
      <c r="C59" s="22" t="s">
        <v>22</v>
      </c>
      <c r="D59" s="25" t="s">
        <v>79</v>
      </c>
      <c r="E59" s="22">
        <v>130</v>
      </c>
      <c r="F59" s="26">
        <v>2800</v>
      </c>
      <c r="G59" s="24">
        <f t="shared" si="1"/>
        <v>364000</v>
      </c>
      <c r="K59" s="21"/>
    </row>
    <row r="60" spans="1:11" s="20" customFormat="1" ht="37.5" customHeight="1" x14ac:dyDescent="0.2">
      <c r="A60" s="20">
        <v>57</v>
      </c>
      <c r="B60" s="21" t="str">
        <f>'[1]2 квартал'!B59</f>
        <v>молоко сгущенное 0,38г</v>
      </c>
      <c r="C60" s="22" t="s">
        <v>23</v>
      </c>
      <c r="D60" s="25" t="s">
        <v>80</v>
      </c>
      <c r="E60" s="22">
        <v>300</v>
      </c>
      <c r="F60" s="26">
        <v>299.25</v>
      </c>
      <c r="G60" s="24">
        <f t="shared" si="1"/>
        <v>89775</v>
      </c>
      <c r="K60" s="21"/>
    </row>
    <row r="61" spans="1:11" s="20" customFormat="1" ht="35.25" customHeight="1" x14ac:dyDescent="0.2">
      <c r="A61" s="20">
        <v>58</v>
      </c>
      <c r="B61" s="21" t="str">
        <f>'[1]2 квартал'!B60</f>
        <v>Какао сгущенное 0,36г</v>
      </c>
      <c r="C61" s="22" t="s">
        <v>23</v>
      </c>
      <c r="D61" s="25" t="s">
        <v>81</v>
      </c>
      <c r="E61" s="22">
        <v>300</v>
      </c>
      <c r="F61" s="26">
        <v>294</v>
      </c>
      <c r="G61" s="24">
        <f t="shared" si="1"/>
        <v>88200</v>
      </c>
      <c r="K61" s="21"/>
    </row>
    <row r="62" spans="1:11" s="20" customFormat="1" ht="33" customHeight="1" x14ac:dyDescent="0.2">
      <c r="A62" s="20">
        <v>59</v>
      </c>
      <c r="B62" s="21" t="str">
        <f>'[1]2 квартал'!B61</f>
        <v>мука и макароны</v>
      </c>
      <c r="C62" s="22" t="s">
        <v>23</v>
      </c>
      <c r="D62" s="25"/>
      <c r="E62" s="22">
        <f>'[1]1 квартал'!M61+'[1]Посл 4 мес'!S61+'[1]2 квартал'!M61</f>
        <v>0</v>
      </c>
      <c r="F62" s="26">
        <f>'[1]1 квартал'!K61</f>
        <v>0</v>
      </c>
      <c r="G62" s="24">
        <f t="shared" si="1"/>
        <v>0</v>
      </c>
      <c r="K62" s="21"/>
    </row>
    <row r="63" spans="1:11" s="20" customFormat="1" ht="45" x14ac:dyDescent="0.2">
      <c r="A63" s="20">
        <v>60</v>
      </c>
      <c r="B63" s="21" t="str">
        <f>'[1]2 квартал'!B62</f>
        <v>мука</v>
      </c>
      <c r="C63" s="22" t="s">
        <v>22</v>
      </c>
      <c r="D63" s="27" t="s">
        <v>82</v>
      </c>
      <c r="E63" s="22">
        <v>400</v>
      </c>
      <c r="F63" s="26">
        <v>173</v>
      </c>
      <c r="G63" s="24">
        <f t="shared" si="1"/>
        <v>69200</v>
      </c>
      <c r="K63" s="21"/>
    </row>
    <row r="64" spans="1:11" s="20" customFormat="1" ht="45" x14ac:dyDescent="0.2">
      <c r="A64" s="20">
        <v>61</v>
      </c>
      <c r="B64" s="21" t="str">
        <f>'[1]2 квартал'!B63</f>
        <v>макароны</v>
      </c>
      <c r="C64" s="22" t="s">
        <v>22</v>
      </c>
      <c r="D64" s="27" t="s">
        <v>83</v>
      </c>
      <c r="E64" s="22">
        <v>150</v>
      </c>
      <c r="F64" s="26">
        <v>343</v>
      </c>
      <c r="G64" s="24">
        <f t="shared" si="1"/>
        <v>51450</v>
      </c>
      <c r="K64" s="21"/>
    </row>
    <row r="65" spans="1:11" s="20" customFormat="1" ht="22.5" customHeight="1" x14ac:dyDescent="0.2">
      <c r="A65" s="20">
        <v>62</v>
      </c>
      <c r="B65" s="21" t="str">
        <f>'[1]2 квартал'!B64</f>
        <v>мясные изделия</v>
      </c>
      <c r="C65" s="22" t="s">
        <v>22</v>
      </c>
      <c r="D65" s="23"/>
      <c r="E65" s="22">
        <f>'[1]1 квартал'!M64+'[1]Посл 4 мес'!S64+'[1]2 квартал'!M64</f>
        <v>0</v>
      </c>
      <c r="F65" s="26">
        <f>'[1]1 квартал'!K64</f>
        <v>0</v>
      </c>
      <c r="G65" s="24">
        <f t="shared" si="1"/>
        <v>0</v>
      </c>
      <c r="K65" s="21"/>
    </row>
    <row r="66" spans="1:11" s="20" customFormat="1" ht="90" x14ac:dyDescent="0.2">
      <c r="A66" s="20">
        <v>63</v>
      </c>
      <c r="B66" s="21" t="str">
        <f>'[1]2 квартал'!B65</f>
        <v xml:space="preserve"> Мясо феле говядина</v>
      </c>
      <c r="C66" s="22" t="s">
        <v>22</v>
      </c>
      <c r="D66" s="27" t="s">
        <v>84</v>
      </c>
      <c r="E66" s="22">
        <v>700</v>
      </c>
      <c r="F66" s="26">
        <v>2632</v>
      </c>
      <c r="G66" s="24">
        <f t="shared" si="1"/>
        <v>1842400</v>
      </c>
      <c r="K66" s="21"/>
    </row>
    <row r="67" spans="1:11" s="20" customFormat="1" ht="33.75" x14ac:dyDescent="0.2">
      <c r="A67" s="20">
        <v>64</v>
      </c>
      <c r="B67" s="21" t="str">
        <f>'[1]2 квартал'!B66</f>
        <v>говядина тушеная в\с 325гр</v>
      </c>
      <c r="C67" s="22" t="s">
        <v>22</v>
      </c>
      <c r="D67" s="27" t="s">
        <v>85</v>
      </c>
      <c r="E67" s="22">
        <v>0</v>
      </c>
      <c r="F67" s="26">
        <f>'[1]1 квартал'!K66</f>
        <v>0</v>
      </c>
      <c r="G67" s="24">
        <f t="shared" si="1"/>
        <v>0</v>
      </c>
      <c r="K67" s="21"/>
    </row>
    <row r="68" spans="1:11" s="20" customFormat="1" ht="47.25" customHeight="1" x14ac:dyDescent="0.2">
      <c r="A68" s="20">
        <v>65</v>
      </c>
      <c r="B68" s="21" t="str">
        <f>'[1]2 квартал'!B67</f>
        <v>куры</v>
      </c>
      <c r="C68" s="22" t="s">
        <v>22</v>
      </c>
      <c r="D68" s="27" t="s">
        <v>86</v>
      </c>
      <c r="E68" s="22">
        <v>600</v>
      </c>
      <c r="F68" s="26">
        <v>1050</v>
      </c>
      <c r="G68" s="24">
        <f t="shared" si="1"/>
        <v>630000</v>
      </c>
      <c r="K68" s="21"/>
    </row>
    <row r="69" spans="1:11" s="20" customFormat="1" ht="38.25" customHeight="1" x14ac:dyDescent="0.2">
      <c r="A69" s="20">
        <v>66</v>
      </c>
      <c r="B69" s="21" t="str">
        <f>'[1]2 квартал'!B68</f>
        <v>сбой</v>
      </c>
      <c r="C69" s="22" t="s">
        <v>22</v>
      </c>
      <c r="D69" s="25" t="s">
        <v>87</v>
      </c>
      <c r="E69" s="22">
        <v>130</v>
      </c>
      <c r="F69" s="26">
        <v>1100</v>
      </c>
      <c r="G69" s="24">
        <f t="shared" si="1"/>
        <v>143000</v>
      </c>
      <c r="K69" s="21"/>
    </row>
    <row r="70" spans="1:11" s="20" customFormat="1" ht="66" customHeight="1" x14ac:dyDescent="0.2">
      <c r="A70" s="20">
        <v>67</v>
      </c>
      <c r="B70" s="21" t="str">
        <f>'[1]2 квартал'!B69</f>
        <v>шпикачки</v>
      </c>
      <c r="C70" s="22" t="s">
        <v>22</v>
      </c>
      <c r="D70" s="27" t="s">
        <v>88</v>
      </c>
      <c r="E70" s="22">
        <v>350</v>
      </c>
      <c r="F70" s="26">
        <v>1785</v>
      </c>
      <c r="G70" s="24">
        <f t="shared" si="1"/>
        <v>624750</v>
      </c>
      <c r="K70" s="21"/>
    </row>
    <row r="71" spans="1:11" s="20" customFormat="1" ht="44.25" customHeight="1" x14ac:dyDescent="0.2">
      <c r="A71" s="20">
        <v>68</v>
      </c>
      <c r="B71" s="21" t="str">
        <f>'[1]2 квартал'!B70</f>
        <v>масло растительное</v>
      </c>
      <c r="C71" s="22" t="s">
        <v>71</v>
      </c>
      <c r="D71" s="27" t="s">
        <v>89</v>
      </c>
      <c r="E71" s="22">
        <v>250</v>
      </c>
      <c r="F71" s="26">
        <v>417</v>
      </c>
      <c r="G71" s="24">
        <f t="shared" si="1"/>
        <v>104250</v>
      </c>
      <c r="K71" s="21"/>
    </row>
    <row r="72" spans="1:11" s="20" customFormat="1" ht="20.25" customHeight="1" x14ac:dyDescent="0.2">
      <c r="A72" s="20">
        <v>69</v>
      </c>
      <c r="B72" s="21"/>
      <c r="C72" s="22" t="s">
        <v>71</v>
      </c>
      <c r="D72" s="25"/>
      <c r="E72" s="22"/>
      <c r="F72" s="26">
        <f>'[1]1 квартал'!K71</f>
        <v>0</v>
      </c>
      <c r="G72" s="24">
        <f t="shared" si="1"/>
        <v>0</v>
      </c>
      <c r="K72" s="21"/>
    </row>
    <row r="73" spans="1:11" s="20" customFormat="1" ht="11.25" customHeight="1" x14ac:dyDescent="0.2">
      <c r="A73" s="20">
        <v>70</v>
      </c>
      <c r="B73" s="21" t="str">
        <f>'[1]2 квартал'!B72</f>
        <v>уксус 160 гр</v>
      </c>
      <c r="C73" s="22" t="s">
        <v>23</v>
      </c>
      <c r="D73" s="25" t="s">
        <v>90</v>
      </c>
      <c r="E73" s="22">
        <v>7</v>
      </c>
      <c r="F73" s="26">
        <v>160</v>
      </c>
      <c r="G73" s="24">
        <f t="shared" si="1"/>
        <v>1120</v>
      </c>
      <c r="K73" s="21"/>
    </row>
    <row r="74" spans="1:11" s="20" customFormat="1" ht="43.5" customHeight="1" x14ac:dyDescent="0.2">
      <c r="A74" s="20">
        <v>71</v>
      </c>
      <c r="B74" s="21" t="str">
        <f>'[1]2 квартал'!B73</f>
        <v>кисель</v>
      </c>
      <c r="C74" s="22" t="s">
        <v>22</v>
      </c>
      <c r="D74" s="23" t="s">
        <v>91</v>
      </c>
      <c r="E74" s="22">
        <v>125</v>
      </c>
      <c r="F74" s="26">
        <v>493.5</v>
      </c>
      <c r="G74" s="24">
        <f t="shared" si="1"/>
        <v>61687.5</v>
      </c>
      <c r="K74" s="21"/>
    </row>
    <row r="75" spans="1:11" s="20" customFormat="1" ht="69" customHeight="1" x14ac:dyDescent="0.2">
      <c r="A75" s="20">
        <v>72</v>
      </c>
      <c r="B75" s="21" t="str">
        <f>'[1]2 квартал'!B74</f>
        <v>сухофрукты</v>
      </c>
      <c r="C75" s="22" t="s">
        <v>22</v>
      </c>
      <c r="D75" s="27" t="s">
        <v>92</v>
      </c>
      <c r="E75" s="22">
        <v>100</v>
      </c>
      <c r="F75" s="26">
        <v>514.5</v>
      </c>
      <c r="G75" s="24">
        <f t="shared" si="1"/>
        <v>51450</v>
      </c>
      <c r="K75" s="21"/>
    </row>
    <row r="76" spans="1:11" s="20" customFormat="1" ht="51.75" customHeight="1" x14ac:dyDescent="0.2">
      <c r="A76" s="20">
        <v>73</v>
      </c>
      <c r="B76" s="21" t="str">
        <f>'[1]2 квартал'!B75</f>
        <v>чай весовой</v>
      </c>
      <c r="C76" s="22" t="s">
        <v>22</v>
      </c>
      <c r="D76" s="27" t="s">
        <v>93</v>
      </c>
      <c r="E76" s="22">
        <v>10</v>
      </c>
      <c r="F76" s="26">
        <v>3425</v>
      </c>
      <c r="G76" s="24">
        <f>E76*F76</f>
        <v>34250</v>
      </c>
      <c r="K76" s="21"/>
    </row>
    <row r="77" spans="1:11" s="20" customFormat="1" ht="70.5" customHeight="1" x14ac:dyDescent="0.2">
      <c r="A77" s="20">
        <v>74</v>
      </c>
      <c r="B77" s="21" t="str">
        <f>'[1]2 квартал'!B76</f>
        <v>сок стеклобанка 2л</v>
      </c>
      <c r="C77" s="22" t="s">
        <v>71</v>
      </c>
      <c r="D77" s="27" t="s">
        <v>94</v>
      </c>
      <c r="E77" s="22">
        <v>800</v>
      </c>
      <c r="F77" s="26">
        <v>350</v>
      </c>
      <c r="G77" s="24">
        <f>E77*F77</f>
        <v>280000</v>
      </c>
      <c r="K77" s="21"/>
    </row>
    <row r="78" spans="1:11" s="20" customFormat="1" ht="45.75" customHeight="1" x14ac:dyDescent="0.2">
      <c r="A78" s="20">
        <v>75</v>
      </c>
      <c r="B78" s="21" t="str">
        <f>'[1]2 квартал'!B77</f>
        <v>кофе расстворимый</v>
      </c>
      <c r="C78" s="22" t="s">
        <v>22</v>
      </c>
      <c r="D78" s="27" t="s">
        <v>95</v>
      </c>
      <c r="E78" s="22">
        <v>2</v>
      </c>
      <c r="F78" s="26">
        <v>8085</v>
      </c>
      <c r="G78" s="24">
        <f>E78*F78</f>
        <v>16170</v>
      </c>
      <c r="K78" s="21"/>
    </row>
    <row r="79" spans="1:11" s="20" customFormat="1" ht="48" customHeight="1" x14ac:dyDescent="0.2">
      <c r="A79" s="20">
        <v>76</v>
      </c>
      <c r="B79" s="21" t="str">
        <f>'[1]2 квартал'!B78</f>
        <v>какао порошок</v>
      </c>
      <c r="C79" s="22" t="s">
        <v>22</v>
      </c>
      <c r="D79" s="27" t="s">
        <v>96</v>
      </c>
      <c r="E79" s="22">
        <v>2</v>
      </c>
      <c r="F79" s="26">
        <v>1470</v>
      </c>
      <c r="G79" s="24">
        <v>7350</v>
      </c>
      <c r="K79" s="21"/>
    </row>
    <row r="80" spans="1:11" s="20" customFormat="1" ht="9.75" customHeight="1" x14ac:dyDescent="0.2">
      <c r="A80" s="20">
        <v>77</v>
      </c>
      <c r="B80" s="21" t="str">
        <f>'[1]2 квартал'!B79</f>
        <v>специи</v>
      </c>
      <c r="C80" s="22" t="s">
        <v>97</v>
      </c>
      <c r="D80" s="27"/>
      <c r="E80" s="22"/>
      <c r="F80" s="26">
        <f>'[1]1 квартал'!K79</f>
        <v>0</v>
      </c>
      <c r="G80" s="24">
        <f t="shared" ref="G80:G103" si="2">E80*F80</f>
        <v>0</v>
      </c>
      <c r="K80" s="21"/>
    </row>
    <row r="81" spans="1:11" s="20" customFormat="1" ht="67.5" customHeight="1" x14ac:dyDescent="0.2">
      <c r="A81" s="20">
        <v>78</v>
      </c>
      <c r="B81" s="21" t="str">
        <f>'[1]2 квартал'!B80</f>
        <v>приправа в ассортименте</v>
      </c>
      <c r="C81" s="22" t="s">
        <v>23</v>
      </c>
      <c r="D81" s="25" t="s">
        <v>219</v>
      </c>
      <c r="E81" s="22">
        <v>200</v>
      </c>
      <c r="F81" s="26">
        <v>60</v>
      </c>
      <c r="G81" s="24">
        <f t="shared" si="2"/>
        <v>12000</v>
      </c>
      <c r="K81" s="21"/>
    </row>
    <row r="82" spans="1:11" s="20" customFormat="1" ht="41.25" customHeight="1" x14ac:dyDescent="0.2">
      <c r="A82" s="20">
        <v>79</v>
      </c>
      <c r="B82" s="21" t="str">
        <f>'[1]2 квартал'!B81</f>
        <v xml:space="preserve">дрожжи </v>
      </c>
      <c r="C82" s="22" t="s">
        <v>22</v>
      </c>
      <c r="D82" s="25" t="s">
        <v>98</v>
      </c>
      <c r="E82" s="22">
        <v>2</v>
      </c>
      <c r="F82" s="26">
        <v>2625</v>
      </c>
      <c r="G82" s="24">
        <f t="shared" si="2"/>
        <v>5250</v>
      </c>
      <c r="K82" s="21"/>
    </row>
    <row r="83" spans="1:11" s="20" customFormat="1" ht="22.5" x14ac:dyDescent="0.2">
      <c r="A83" s="20">
        <v>80</v>
      </c>
      <c r="B83" s="21" t="str">
        <f>'[1]2 квартал'!B82</f>
        <v>перец черный 15гр</v>
      </c>
      <c r="C83" s="22" t="s">
        <v>23</v>
      </c>
      <c r="D83" s="25" t="s">
        <v>99</v>
      </c>
      <c r="E83" s="22">
        <v>100</v>
      </c>
      <c r="F83" s="26">
        <v>68.25</v>
      </c>
      <c r="G83" s="24">
        <f t="shared" si="2"/>
        <v>6825</v>
      </c>
      <c r="K83" s="21"/>
    </row>
    <row r="84" spans="1:11" s="20" customFormat="1" ht="33.75" customHeight="1" x14ac:dyDescent="0.2">
      <c r="A84" s="20">
        <v>81</v>
      </c>
      <c r="B84" s="21" t="str">
        <f>'[1]2 квартал'!B83</f>
        <v>соль</v>
      </c>
      <c r="C84" s="22" t="s">
        <v>22</v>
      </c>
      <c r="D84" s="25" t="s">
        <v>100</v>
      </c>
      <c r="E84" s="22">
        <v>100</v>
      </c>
      <c r="F84" s="26">
        <v>67</v>
      </c>
      <c r="G84" s="24">
        <f t="shared" si="2"/>
        <v>6700</v>
      </c>
      <c r="K84" s="21"/>
    </row>
    <row r="85" spans="1:11" s="20" customFormat="1" ht="33.75" x14ac:dyDescent="0.2">
      <c r="A85" s="20">
        <v>82</v>
      </c>
      <c r="B85" s="21" t="str">
        <f>'[1]2 квартал'!B85</f>
        <v xml:space="preserve"> томатная паста ж\б 0,95 гр</v>
      </c>
      <c r="C85" s="28" t="s">
        <v>22</v>
      </c>
      <c r="D85" s="23" t="s">
        <v>101</v>
      </c>
      <c r="E85" s="22">
        <v>60</v>
      </c>
      <c r="F85" s="26">
        <v>724.5</v>
      </c>
      <c r="G85" s="24">
        <f t="shared" si="2"/>
        <v>43470</v>
      </c>
      <c r="K85" s="21"/>
    </row>
    <row r="86" spans="1:11" s="20" customFormat="1" ht="21.75" customHeight="1" x14ac:dyDescent="0.2">
      <c r="A86" s="20">
        <v>83</v>
      </c>
      <c r="B86" s="21" t="str">
        <f>'[1]2 квартал'!B86</f>
        <v>лавровый лист</v>
      </c>
      <c r="C86" s="29" t="s">
        <v>23</v>
      </c>
      <c r="D86" s="25" t="s">
        <v>102</v>
      </c>
      <c r="E86" s="22">
        <v>50</v>
      </c>
      <c r="F86" s="26">
        <v>58</v>
      </c>
      <c r="G86" s="24">
        <f t="shared" si="2"/>
        <v>2900</v>
      </c>
      <c r="K86" s="21"/>
    </row>
    <row r="87" spans="1:11" s="20" customFormat="1" ht="34.5" customHeight="1" x14ac:dyDescent="0.2">
      <c r="A87" s="20">
        <v>84</v>
      </c>
      <c r="B87" s="21" t="str">
        <f>'[1]2 квартал'!B87</f>
        <v>лим.кислота</v>
      </c>
      <c r="C87" s="22" t="s">
        <v>23</v>
      </c>
      <c r="D87" s="25" t="s">
        <v>103</v>
      </c>
      <c r="E87" s="22">
        <v>30</v>
      </c>
      <c r="F87" s="26">
        <v>42</v>
      </c>
      <c r="G87" s="24">
        <f t="shared" si="2"/>
        <v>1260</v>
      </c>
      <c r="K87" s="21"/>
    </row>
    <row r="88" spans="1:11" s="20" customFormat="1" ht="40.5" customHeight="1" x14ac:dyDescent="0.2">
      <c r="A88" s="20">
        <v>85</v>
      </c>
      <c r="B88" s="21" t="str">
        <f>'[1]2 квартал'!B88</f>
        <v>огурцы консервированные 2 л</v>
      </c>
      <c r="C88" s="22" t="s">
        <v>23</v>
      </c>
      <c r="D88" s="27" t="s">
        <v>104</v>
      </c>
      <c r="E88" s="22">
        <v>400</v>
      </c>
      <c r="F88" s="26">
        <v>441</v>
      </c>
      <c r="G88" s="24">
        <f t="shared" si="2"/>
        <v>176400</v>
      </c>
      <c r="K88" s="21"/>
    </row>
    <row r="89" spans="1:11" s="20" customFormat="1" ht="22.5" x14ac:dyDescent="0.2">
      <c r="A89" s="20">
        <v>86</v>
      </c>
      <c r="B89" s="21" t="str">
        <f>'[1]2 квартал'!B89</f>
        <v>яйцо</v>
      </c>
      <c r="C89" s="22" t="s">
        <v>23</v>
      </c>
      <c r="D89" s="25" t="s">
        <v>105</v>
      </c>
      <c r="E89" s="22">
        <v>2000</v>
      </c>
      <c r="F89" s="26">
        <v>40</v>
      </c>
      <c r="G89" s="24">
        <f t="shared" si="2"/>
        <v>80000</v>
      </c>
      <c r="K89" s="21"/>
    </row>
    <row r="90" spans="1:11" s="20" customFormat="1" ht="40.5" customHeight="1" x14ac:dyDescent="0.2">
      <c r="A90" s="20">
        <v>87</v>
      </c>
      <c r="B90" s="21" t="str">
        <f>'[1]2 квартал'!B90</f>
        <v>консер.кукуруза 0,425г</v>
      </c>
      <c r="C90" s="22" t="s">
        <v>22</v>
      </c>
      <c r="D90" s="25" t="s">
        <v>106</v>
      </c>
      <c r="E90" s="22">
        <v>70</v>
      </c>
      <c r="F90" s="26">
        <v>787.5</v>
      </c>
      <c r="G90" s="24">
        <f t="shared" si="2"/>
        <v>55125</v>
      </c>
      <c r="K90" s="21"/>
    </row>
    <row r="91" spans="1:11" s="20" customFormat="1" ht="79.5" customHeight="1" x14ac:dyDescent="0.2">
      <c r="A91" s="20">
        <v>88</v>
      </c>
      <c r="B91" s="21" t="str">
        <f>'[1]2 квартал'!B91</f>
        <v>сельдь атлантическая фасованная в  банках</v>
      </c>
      <c r="C91" s="22" t="s">
        <v>22</v>
      </c>
      <c r="D91" s="27" t="s">
        <v>107</v>
      </c>
      <c r="E91" s="22">
        <v>90</v>
      </c>
      <c r="F91" s="26">
        <v>892.5</v>
      </c>
      <c r="G91" s="24">
        <f t="shared" si="2"/>
        <v>80325</v>
      </c>
      <c r="K91" s="21"/>
    </row>
    <row r="92" spans="1:11" s="20" customFormat="1" ht="56.25" x14ac:dyDescent="0.2">
      <c r="A92" s="20">
        <v>89</v>
      </c>
      <c r="B92" s="21" t="str">
        <f>'[1]2 квартал'!B92</f>
        <v>Икра кабачковая 0,55г</v>
      </c>
      <c r="C92" s="22" t="s">
        <v>22</v>
      </c>
      <c r="D92" s="25" t="s">
        <v>108</v>
      </c>
      <c r="E92" s="22">
        <v>500</v>
      </c>
      <c r="F92" s="26">
        <v>787.5</v>
      </c>
      <c r="G92" s="24">
        <f t="shared" si="2"/>
        <v>393750</v>
      </c>
      <c r="K92" s="21"/>
    </row>
    <row r="93" spans="1:11" s="20" customFormat="1" ht="63.75" customHeight="1" x14ac:dyDescent="0.2">
      <c r="A93" s="20">
        <v>90</v>
      </c>
      <c r="B93" s="21" t="s">
        <v>220</v>
      </c>
      <c r="C93" s="22" t="s">
        <v>71</v>
      </c>
      <c r="D93" s="23" t="s">
        <v>221</v>
      </c>
      <c r="E93" s="22">
        <v>300</v>
      </c>
      <c r="F93" s="26">
        <v>357</v>
      </c>
      <c r="G93" s="24">
        <f t="shared" si="2"/>
        <v>107100</v>
      </c>
      <c r="K93" s="21"/>
    </row>
    <row r="94" spans="1:11" s="20" customFormat="1" ht="101.25" x14ac:dyDescent="0.2">
      <c r="A94" s="20">
        <v>91</v>
      </c>
      <c r="B94" s="21" t="str">
        <f>'[1]2 квартал'!B94</f>
        <v>зеленый горошек 0,4г</v>
      </c>
      <c r="C94" s="22" t="s">
        <v>22</v>
      </c>
      <c r="D94" s="27" t="s">
        <v>109</v>
      </c>
      <c r="E94" s="22">
        <v>20</v>
      </c>
      <c r="F94" s="26">
        <v>656.25</v>
      </c>
      <c r="G94" s="24">
        <f t="shared" si="2"/>
        <v>13125</v>
      </c>
      <c r="K94" s="21"/>
    </row>
    <row r="95" spans="1:11" s="20" customFormat="1" ht="39" customHeight="1" x14ac:dyDescent="0.2">
      <c r="A95" s="20">
        <v>92</v>
      </c>
      <c r="B95" s="21" t="str">
        <f>'[1]2 квартал'!B95</f>
        <v>Новогодние подарки (кульки)</v>
      </c>
      <c r="C95" s="22" t="s">
        <v>22</v>
      </c>
      <c r="D95" s="25" t="s">
        <v>110</v>
      </c>
      <c r="E95" s="22">
        <v>125</v>
      </c>
      <c r="F95" s="26">
        <v>1680</v>
      </c>
      <c r="G95" s="24">
        <f t="shared" si="2"/>
        <v>210000</v>
      </c>
      <c r="K95" s="21"/>
    </row>
    <row r="96" spans="1:11" s="20" customFormat="1" ht="78.75" x14ac:dyDescent="0.2">
      <c r="A96" s="20">
        <v>93</v>
      </c>
      <c r="B96" s="21" t="str">
        <f>'[1]2 квартал'!B96</f>
        <v>курага</v>
      </c>
      <c r="C96" s="22" t="s">
        <v>22</v>
      </c>
      <c r="D96" s="27" t="s">
        <v>111</v>
      </c>
      <c r="E96" s="22">
        <v>30</v>
      </c>
      <c r="F96" s="26">
        <v>1865</v>
      </c>
      <c r="G96" s="24">
        <f t="shared" si="2"/>
        <v>55950</v>
      </c>
      <c r="K96" s="21"/>
    </row>
    <row r="97" spans="1:11" s="20" customFormat="1" ht="67.5" x14ac:dyDescent="0.2">
      <c r="A97" s="20">
        <v>94</v>
      </c>
      <c r="B97" s="21" t="str">
        <f>'[1]2 квартал'!B97</f>
        <v>изюм (белый)</v>
      </c>
      <c r="C97" s="22" t="s">
        <v>22</v>
      </c>
      <c r="D97" s="27" t="s">
        <v>112</v>
      </c>
      <c r="E97" s="22">
        <v>25</v>
      </c>
      <c r="F97" s="26">
        <v>1680</v>
      </c>
      <c r="G97" s="24">
        <f t="shared" si="2"/>
        <v>42000</v>
      </c>
      <c r="K97" s="21"/>
    </row>
    <row r="98" spans="1:11" s="20" customFormat="1" ht="33.75" x14ac:dyDescent="0.2">
      <c r="A98" s="20">
        <v>95</v>
      </c>
      <c r="B98" s="21" t="str">
        <f>'[1]2 квартал'!B98</f>
        <v>мед</v>
      </c>
      <c r="C98" s="22" t="s">
        <v>22</v>
      </c>
      <c r="D98" s="27" t="s">
        <v>113</v>
      </c>
      <c r="E98" s="22">
        <v>80</v>
      </c>
      <c r="F98" s="26">
        <v>1260</v>
      </c>
      <c r="G98" s="24">
        <f t="shared" si="2"/>
        <v>100800</v>
      </c>
      <c r="K98" s="21"/>
    </row>
    <row r="99" spans="1:11" s="20" customFormat="1" ht="22.5" x14ac:dyDescent="0.2">
      <c r="A99" s="20">
        <v>96</v>
      </c>
      <c r="B99" s="21" t="s">
        <v>27</v>
      </c>
      <c r="C99" s="22" t="s">
        <v>23</v>
      </c>
      <c r="D99" s="30" t="s">
        <v>114</v>
      </c>
      <c r="E99" s="22">
        <v>5</v>
      </c>
      <c r="F99" s="26">
        <v>120</v>
      </c>
      <c r="G99" s="24">
        <f t="shared" si="2"/>
        <v>600</v>
      </c>
      <c r="I99" s="31"/>
      <c r="K99" s="21"/>
    </row>
    <row r="100" spans="1:11" s="20" customFormat="1" ht="33.75" x14ac:dyDescent="0.2">
      <c r="B100" s="21" t="s">
        <v>210</v>
      </c>
      <c r="C100" s="22" t="s">
        <v>22</v>
      </c>
      <c r="D100" s="50" t="s">
        <v>211</v>
      </c>
      <c r="E100" s="48">
        <v>20</v>
      </c>
      <c r="F100" s="48">
        <v>1155</v>
      </c>
      <c r="G100" s="51">
        <f t="shared" si="2"/>
        <v>23100</v>
      </c>
      <c r="I100" s="31"/>
      <c r="K100" s="21"/>
    </row>
    <row r="101" spans="1:11" s="20" customFormat="1" ht="31.5" customHeight="1" x14ac:dyDescent="0.2">
      <c r="A101" s="20">
        <v>97</v>
      </c>
      <c r="B101" s="21" t="s">
        <v>229</v>
      </c>
      <c r="C101" s="22" t="s">
        <v>22</v>
      </c>
      <c r="D101" s="50" t="s">
        <v>212</v>
      </c>
      <c r="E101" s="48">
        <v>50</v>
      </c>
      <c r="F101" s="48">
        <v>840</v>
      </c>
      <c r="G101" s="51">
        <f t="shared" si="2"/>
        <v>42000</v>
      </c>
      <c r="I101" s="31"/>
      <c r="K101" s="21"/>
    </row>
    <row r="102" spans="1:11" s="20" customFormat="1" ht="31.5" customHeight="1" x14ac:dyDescent="0.2">
      <c r="B102" s="21" t="s">
        <v>201</v>
      </c>
      <c r="C102" s="22" t="s">
        <v>22</v>
      </c>
      <c r="D102" s="30" t="s">
        <v>222</v>
      </c>
      <c r="E102" s="22">
        <v>50</v>
      </c>
      <c r="F102" s="26">
        <v>588</v>
      </c>
      <c r="G102" s="24">
        <f t="shared" si="2"/>
        <v>29400</v>
      </c>
      <c r="I102" s="31"/>
      <c r="K102" s="21"/>
    </row>
    <row r="103" spans="1:11" s="20" customFormat="1" x14ac:dyDescent="0.2">
      <c r="A103" s="20">
        <v>98</v>
      </c>
      <c r="B103" s="21" t="s">
        <v>207</v>
      </c>
      <c r="C103" s="22" t="s">
        <v>22</v>
      </c>
      <c r="D103" s="50" t="s">
        <v>208</v>
      </c>
      <c r="E103" s="48">
        <v>50</v>
      </c>
      <c r="F103" s="48">
        <v>630</v>
      </c>
      <c r="G103" s="51">
        <f t="shared" si="2"/>
        <v>31500</v>
      </c>
      <c r="K103" s="21"/>
    </row>
    <row r="104" spans="1:11" s="20" customFormat="1" ht="12.6" x14ac:dyDescent="0.25">
      <c r="B104" s="21"/>
      <c r="C104" s="22"/>
      <c r="D104" s="30"/>
      <c r="E104" s="22"/>
      <c r="F104" s="26"/>
      <c r="G104" s="24"/>
      <c r="K104" s="68"/>
    </row>
    <row r="105" spans="1:11" s="20" customFormat="1" ht="22.5" x14ac:dyDescent="0.2">
      <c r="A105" s="32"/>
      <c r="B105" s="21" t="str">
        <f>'[1]2 квартал'!B99</f>
        <v>вода питьевая ,бутыль19л</v>
      </c>
      <c r="C105" s="24" t="s">
        <v>23</v>
      </c>
      <c r="D105" s="30" t="s">
        <v>115</v>
      </c>
      <c r="E105" s="22">
        <v>70</v>
      </c>
      <c r="F105" s="26">
        <v>840</v>
      </c>
      <c r="G105" s="24">
        <f>E105*F105</f>
        <v>58800</v>
      </c>
    </row>
    <row r="106" spans="1:11" x14ac:dyDescent="0.2">
      <c r="B106" s="32" t="s">
        <v>116</v>
      </c>
      <c r="C106" s="32"/>
      <c r="D106" s="30"/>
      <c r="E106" s="22"/>
      <c r="F106" s="26"/>
      <c r="G106" s="33">
        <f>SUM(G5:G105)</f>
        <v>14549635</v>
      </c>
    </row>
    <row r="107" spans="1:11" ht="12.6" x14ac:dyDescent="0.25">
      <c r="D107" s="30"/>
      <c r="E107" s="22"/>
      <c r="F107" s="26"/>
      <c r="G107" s="24"/>
    </row>
    <row r="108" spans="1:11" ht="38.25" x14ac:dyDescent="0.2">
      <c r="B108" s="36" t="s">
        <v>224</v>
      </c>
      <c r="E108" s="34"/>
      <c r="G108" s="14"/>
    </row>
    <row r="109" spans="1:11" ht="14.45" x14ac:dyDescent="0.35">
      <c r="E109" s="34"/>
      <c r="G109" s="35"/>
    </row>
    <row r="110" spans="1:11" ht="12.6" x14ac:dyDescent="0.25">
      <c r="E110" s="34"/>
    </row>
    <row r="111" spans="1:11" ht="12.6" x14ac:dyDescent="0.25">
      <c r="E111" s="34"/>
    </row>
    <row r="112" spans="1:11" ht="12.6" x14ac:dyDescent="0.25">
      <c r="E112" s="34"/>
    </row>
    <row r="113" spans="5:5" ht="12.6" x14ac:dyDescent="0.25">
      <c r="E113" s="34"/>
    </row>
    <row r="114" spans="5:5" ht="12.6" x14ac:dyDescent="0.25">
      <c r="E114" s="34"/>
    </row>
    <row r="115" spans="5:5" ht="12.6" x14ac:dyDescent="0.25">
      <c r="E115" s="34"/>
    </row>
    <row r="116" spans="5:5" ht="12.6" x14ac:dyDescent="0.25">
      <c r="E116" s="34"/>
    </row>
    <row r="117" spans="5:5" ht="12.6" x14ac:dyDescent="0.25">
      <c r="E117" s="34"/>
    </row>
    <row r="118" spans="5:5" ht="12.6" x14ac:dyDescent="0.25">
      <c r="E118" s="34"/>
    </row>
    <row r="119" spans="5:5" ht="12.6" x14ac:dyDescent="0.25">
      <c r="E119" s="34"/>
    </row>
    <row r="120" spans="5:5" ht="12.6" x14ac:dyDescent="0.25">
      <c r="E120" s="34"/>
    </row>
    <row r="121" spans="5:5" ht="12.6" x14ac:dyDescent="0.25">
      <c r="E121" s="34"/>
    </row>
    <row r="122" spans="5:5" x14ac:dyDescent="0.2">
      <c r="E122" s="34"/>
    </row>
    <row r="123" spans="5:5" x14ac:dyDescent="0.2">
      <c r="E123" s="34"/>
    </row>
    <row r="124" spans="5:5" x14ac:dyDescent="0.2">
      <c r="E124" s="37"/>
    </row>
  </sheetData>
  <mergeCells count="8">
    <mergeCell ref="A2:G2"/>
    <mergeCell ref="A9:A10"/>
    <mergeCell ref="B9:B10"/>
    <mergeCell ref="C9:C10"/>
    <mergeCell ref="D9:D10"/>
    <mergeCell ref="E9:E10"/>
    <mergeCell ref="F9:F10"/>
    <mergeCell ref="G9:G10"/>
  </mergeCells>
  <phoneticPr fontId="0" type="noConversion"/>
  <dataValidations count="1">
    <dataValidation allowBlank="1" showInputMessage="1" showErrorMessage="1" prompt="Характеристика на русском языке заполняется автоматически в соответствии с КТРУ" sqref="D100:D101 D103"/>
  </dataValidations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16" zoomScale="112" zoomScaleNormal="112" workbookViewId="0">
      <selection activeCell="E99" sqref="E99"/>
    </sheetView>
  </sheetViews>
  <sheetFormatPr defaultRowHeight="15" x14ac:dyDescent="0.25"/>
  <cols>
    <col min="1" max="1" width="4.5703125" style="45" customWidth="1"/>
    <col min="2" max="2" width="9.42578125" customWidth="1"/>
    <col min="3" max="3" width="7.28515625" customWidth="1"/>
    <col min="4" max="4" width="12.7109375" customWidth="1"/>
    <col min="5" max="5" width="7.85546875" customWidth="1"/>
    <col min="6" max="6" width="36.42578125" customWidth="1"/>
    <col min="7" max="7" width="5.7109375" customWidth="1"/>
    <col min="8" max="8" width="7.5703125" customWidth="1"/>
    <col min="9" max="9" width="8" customWidth="1"/>
    <col min="10" max="10" width="15.7109375" customWidth="1"/>
    <col min="12" max="12" width="10.85546875" customWidth="1"/>
    <col min="13" max="13" width="5.85546875" customWidth="1"/>
  </cols>
  <sheetData>
    <row r="1" spans="1:14" x14ac:dyDescent="0.25">
      <c r="L1" s="1" t="s">
        <v>0</v>
      </c>
      <c r="M1" s="1"/>
      <c r="N1" s="1"/>
    </row>
    <row r="2" spans="1:14" x14ac:dyDescent="0.25">
      <c r="K2" s="2" t="s">
        <v>226</v>
      </c>
      <c r="L2" s="2"/>
      <c r="M2" s="2"/>
      <c r="N2" s="2"/>
    </row>
    <row r="3" spans="1:14" x14ac:dyDescent="0.25">
      <c r="J3" s="2" t="s">
        <v>227</v>
      </c>
      <c r="L3" s="1"/>
      <c r="M3" s="1"/>
      <c r="N3" s="1"/>
    </row>
    <row r="4" spans="1:14" x14ac:dyDescent="0.25">
      <c r="L4" s="1"/>
      <c r="M4" s="3" t="s">
        <v>228</v>
      </c>
    </row>
    <row r="5" spans="1:14" x14ac:dyDescent="0.25">
      <c r="K5" s="11" t="s">
        <v>1</v>
      </c>
      <c r="L5" s="11"/>
      <c r="M5" s="11"/>
      <c r="N5" s="4"/>
    </row>
    <row r="6" spans="1:14" x14ac:dyDescent="0.25">
      <c r="K6" s="11" t="s">
        <v>2</v>
      </c>
      <c r="L6" s="11"/>
      <c r="M6" s="11"/>
      <c r="N6" s="4"/>
    </row>
    <row r="7" spans="1:14" x14ac:dyDescent="0.25">
      <c r="K7" s="11" t="s">
        <v>205</v>
      </c>
      <c r="L7" s="11"/>
      <c r="M7" s="11"/>
      <c r="N7" s="4"/>
    </row>
    <row r="8" spans="1:14" x14ac:dyDescent="0.25">
      <c r="K8" s="11" t="s">
        <v>5</v>
      </c>
      <c r="L8" s="7"/>
      <c r="M8" s="7"/>
    </row>
    <row r="9" spans="1:14" x14ac:dyDescent="0.25">
      <c r="K9" s="11" t="s">
        <v>3</v>
      </c>
      <c r="L9" s="7"/>
      <c r="M9" s="7"/>
    </row>
    <row r="10" spans="1:14" x14ac:dyDescent="0.25">
      <c r="J10" s="38"/>
      <c r="K10" s="11" t="s">
        <v>4</v>
      </c>
      <c r="L10" s="7"/>
      <c r="M10" s="7"/>
    </row>
    <row r="11" spans="1:14" x14ac:dyDescent="0.25">
      <c r="E11" s="8" t="s">
        <v>179</v>
      </c>
      <c r="F11" s="5"/>
      <c r="G11" s="5"/>
      <c r="H11" s="5"/>
      <c r="J11" s="38"/>
      <c r="K11" s="12"/>
      <c r="L11" s="12"/>
      <c r="M11" s="12"/>
    </row>
    <row r="12" spans="1:14" x14ac:dyDescent="0.25">
      <c r="B12" s="7" t="s">
        <v>24</v>
      </c>
      <c r="C12" s="7"/>
      <c r="D12" s="7"/>
      <c r="E12" s="7"/>
      <c r="F12" s="7"/>
      <c r="G12" s="7"/>
      <c r="H12" s="7"/>
      <c r="I12" s="7"/>
      <c r="J12" s="38"/>
    </row>
    <row r="13" spans="1:14" x14ac:dyDescent="0.25">
      <c r="B13" s="7" t="s">
        <v>19</v>
      </c>
      <c r="C13" s="7"/>
      <c r="D13" s="7"/>
      <c r="E13" s="7"/>
      <c r="F13" s="7"/>
      <c r="G13" s="7"/>
      <c r="H13" s="7"/>
      <c r="I13" s="7"/>
      <c r="J13" s="38"/>
    </row>
    <row r="14" spans="1:14" x14ac:dyDescent="0.25">
      <c r="B14" s="7" t="s">
        <v>206</v>
      </c>
      <c r="C14" s="7"/>
      <c r="D14" s="7"/>
      <c r="E14" s="7"/>
      <c r="F14" s="7"/>
      <c r="G14" s="7"/>
      <c r="H14" s="7"/>
      <c r="I14" s="7"/>
      <c r="J14" s="38"/>
    </row>
    <row r="15" spans="1:14" x14ac:dyDescent="0.25">
      <c r="B15" s="7" t="s">
        <v>236</v>
      </c>
      <c r="C15" s="7"/>
      <c r="D15" s="7"/>
      <c r="E15" s="7"/>
      <c r="F15" s="7"/>
      <c r="G15" s="7"/>
      <c r="H15" s="7"/>
      <c r="I15" s="7"/>
      <c r="J15" s="38"/>
    </row>
    <row r="16" spans="1:14" ht="75" customHeight="1" x14ac:dyDescent="0.25">
      <c r="A16" s="9" t="s">
        <v>6</v>
      </c>
      <c r="B16" s="9" t="s">
        <v>7</v>
      </c>
      <c r="C16" s="9" t="s">
        <v>8</v>
      </c>
      <c r="D16" s="9" t="s">
        <v>9</v>
      </c>
      <c r="E16" s="9" t="s">
        <v>10</v>
      </c>
      <c r="F16" s="9" t="s">
        <v>11</v>
      </c>
      <c r="G16" s="10" t="s">
        <v>12</v>
      </c>
      <c r="H16" s="9" t="s">
        <v>13</v>
      </c>
      <c r="I16" s="9" t="s">
        <v>14</v>
      </c>
      <c r="J16" s="39" t="s">
        <v>15</v>
      </c>
      <c r="K16" s="9" t="s">
        <v>16</v>
      </c>
      <c r="L16" s="9" t="s">
        <v>17</v>
      </c>
      <c r="M16" s="9" t="s">
        <v>18</v>
      </c>
    </row>
    <row r="17" spans="1:15" ht="89.25" customHeight="1" x14ac:dyDescent="0.25">
      <c r="A17" s="47">
        <v>1</v>
      </c>
      <c r="B17" s="48" t="s">
        <v>20</v>
      </c>
      <c r="C17" s="48"/>
      <c r="D17" s="74" t="s">
        <v>117</v>
      </c>
      <c r="E17" s="49"/>
      <c r="F17" s="50" t="s">
        <v>36</v>
      </c>
      <c r="G17" s="48" t="s">
        <v>23</v>
      </c>
      <c r="H17" s="48">
        <v>6300</v>
      </c>
      <c r="I17" s="48">
        <v>180</v>
      </c>
      <c r="J17" s="51">
        <f t="shared" ref="J17:J48" si="0">H17*I17</f>
        <v>1134000</v>
      </c>
      <c r="K17" s="52" t="s">
        <v>178</v>
      </c>
      <c r="L17" s="52" t="s">
        <v>217</v>
      </c>
      <c r="M17" s="53">
        <v>0</v>
      </c>
      <c r="O17" s="75"/>
    </row>
    <row r="18" spans="1:15" ht="78.75" customHeight="1" x14ac:dyDescent="0.25">
      <c r="A18" s="47">
        <v>2</v>
      </c>
      <c r="B18" s="48" t="s">
        <v>20</v>
      </c>
      <c r="C18" s="48"/>
      <c r="D18" s="70" t="s">
        <v>118</v>
      </c>
      <c r="E18" s="49"/>
      <c r="F18" s="50" t="s">
        <v>37</v>
      </c>
      <c r="G18" s="48" t="s">
        <v>23</v>
      </c>
      <c r="H18" s="48">
        <v>4500</v>
      </c>
      <c r="I18" s="48">
        <v>180</v>
      </c>
      <c r="J18" s="51">
        <f t="shared" si="0"/>
        <v>810000</v>
      </c>
      <c r="K18" s="52" t="s">
        <v>21</v>
      </c>
      <c r="L18" s="52" t="s">
        <v>217</v>
      </c>
      <c r="M18" s="53">
        <v>0</v>
      </c>
    </row>
    <row r="19" spans="1:15" ht="81" customHeight="1" x14ac:dyDescent="0.25">
      <c r="A19" s="47">
        <v>3</v>
      </c>
      <c r="B19" s="48" t="s">
        <v>20</v>
      </c>
      <c r="C19" s="48"/>
      <c r="D19" s="69" t="s">
        <v>119</v>
      </c>
      <c r="E19" s="49"/>
      <c r="F19" s="54" t="s">
        <v>38</v>
      </c>
      <c r="G19" s="48" t="s">
        <v>22</v>
      </c>
      <c r="H19" s="48">
        <v>800</v>
      </c>
      <c r="I19" s="48">
        <v>200</v>
      </c>
      <c r="J19" s="51">
        <f t="shared" si="0"/>
        <v>160000</v>
      </c>
      <c r="K19" s="52" t="s">
        <v>21</v>
      </c>
      <c r="L19" s="52" t="s">
        <v>217</v>
      </c>
      <c r="M19" s="53">
        <v>0</v>
      </c>
    </row>
    <row r="20" spans="1:15" ht="60" customHeight="1" x14ac:dyDescent="0.25">
      <c r="A20" s="47">
        <v>4</v>
      </c>
      <c r="B20" s="48" t="s">
        <v>20</v>
      </c>
      <c r="C20" s="48"/>
      <c r="D20" s="70" t="s">
        <v>120</v>
      </c>
      <c r="E20" s="49"/>
      <c r="F20" s="50" t="s">
        <v>39</v>
      </c>
      <c r="G20" s="48" t="s">
        <v>22</v>
      </c>
      <c r="H20" s="48">
        <v>900</v>
      </c>
      <c r="I20" s="48">
        <v>180</v>
      </c>
      <c r="J20" s="51">
        <f t="shared" si="0"/>
        <v>162000</v>
      </c>
      <c r="K20" s="52" t="s">
        <v>21</v>
      </c>
      <c r="L20" s="52" t="s">
        <v>217</v>
      </c>
      <c r="M20" s="53">
        <v>0</v>
      </c>
    </row>
    <row r="21" spans="1:15" ht="91.5" customHeight="1" x14ac:dyDescent="0.25">
      <c r="A21" s="47">
        <v>5</v>
      </c>
      <c r="B21" s="48" t="s">
        <v>20</v>
      </c>
      <c r="C21" s="48"/>
      <c r="D21" s="69" t="s">
        <v>121</v>
      </c>
      <c r="E21" s="49"/>
      <c r="F21" s="50" t="s">
        <v>40</v>
      </c>
      <c r="G21" s="48" t="s">
        <v>22</v>
      </c>
      <c r="H21" s="48">
        <v>900</v>
      </c>
      <c r="I21" s="48">
        <v>250</v>
      </c>
      <c r="J21" s="51">
        <f t="shared" si="0"/>
        <v>225000</v>
      </c>
      <c r="K21" s="52" t="s">
        <v>21</v>
      </c>
      <c r="L21" s="52" t="s">
        <v>217</v>
      </c>
      <c r="M21" s="53">
        <v>0</v>
      </c>
    </row>
    <row r="22" spans="1:15" ht="84.75" customHeight="1" x14ac:dyDescent="0.25">
      <c r="A22" s="47">
        <v>6</v>
      </c>
      <c r="B22" s="48" t="s">
        <v>20</v>
      </c>
      <c r="C22" s="48"/>
      <c r="D22" s="69" t="s">
        <v>180</v>
      </c>
      <c r="E22" s="49"/>
      <c r="F22" s="50" t="s">
        <v>39</v>
      </c>
      <c r="G22" s="48" t="s">
        <v>22</v>
      </c>
      <c r="H22" s="48">
        <v>20</v>
      </c>
      <c r="I22" s="48">
        <v>2000</v>
      </c>
      <c r="J22" s="51">
        <f t="shared" si="0"/>
        <v>40000</v>
      </c>
      <c r="K22" s="52" t="s">
        <v>21</v>
      </c>
      <c r="L22" s="52" t="s">
        <v>217</v>
      </c>
      <c r="M22" s="53">
        <v>0</v>
      </c>
    </row>
    <row r="23" spans="1:15" ht="58.5" customHeight="1" x14ac:dyDescent="0.25">
      <c r="A23" s="47">
        <v>7</v>
      </c>
      <c r="B23" s="48" t="s">
        <v>20</v>
      </c>
      <c r="C23" s="48"/>
      <c r="D23" s="69" t="s">
        <v>127</v>
      </c>
      <c r="E23" s="49"/>
      <c r="F23" s="50" t="s">
        <v>181</v>
      </c>
      <c r="G23" s="48" t="s">
        <v>22</v>
      </c>
      <c r="H23" s="48">
        <v>241</v>
      </c>
      <c r="I23" s="48">
        <v>1200</v>
      </c>
      <c r="J23" s="51">
        <f t="shared" si="0"/>
        <v>289200</v>
      </c>
      <c r="K23" s="52" t="s">
        <v>21</v>
      </c>
      <c r="L23" s="52" t="s">
        <v>217</v>
      </c>
      <c r="M23" s="53">
        <v>0</v>
      </c>
    </row>
    <row r="24" spans="1:15" ht="73.5" customHeight="1" x14ac:dyDescent="0.25">
      <c r="A24" s="47">
        <v>8</v>
      </c>
      <c r="B24" s="48" t="s">
        <v>20</v>
      </c>
      <c r="C24" s="48"/>
      <c r="D24" s="69" t="s">
        <v>182</v>
      </c>
      <c r="E24" s="49"/>
      <c r="F24" s="50" t="s">
        <v>183</v>
      </c>
      <c r="G24" s="48" t="s">
        <v>22</v>
      </c>
      <c r="H24" s="48">
        <v>250</v>
      </c>
      <c r="I24" s="48">
        <v>1500</v>
      </c>
      <c r="J24" s="51">
        <f t="shared" si="0"/>
        <v>375000</v>
      </c>
      <c r="K24" s="52" t="s">
        <v>21</v>
      </c>
      <c r="L24" s="52" t="s">
        <v>217</v>
      </c>
      <c r="M24" s="53">
        <v>0</v>
      </c>
    </row>
    <row r="25" spans="1:15" ht="78.75" customHeight="1" x14ac:dyDescent="0.25">
      <c r="A25" s="47">
        <v>9</v>
      </c>
      <c r="B25" s="48" t="s">
        <v>20</v>
      </c>
      <c r="C25" s="48"/>
      <c r="D25" s="69" t="s">
        <v>122</v>
      </c>
      <c r="E25" s="49"/>
      <c r="F25" s="50" t="s">
        <v>41</v>
      </c>
      <c r="G25" s="48" t="s">
        <v>22</v>
      </c>
      <c r="H25" s="48">
        <v>1000</v>
      </c>
      <c r="I25" s="48">
        <v>750</v>
      </c>
      <c r="J25" s="51">
        <f t="shared" si="0"/>
        <v>750000</v>
      </c>
      <c r="K25" s="52" t="s">
        <v>21</v>
      </c>
      <c r="L25" s="52" t="s">
        <v>217</v>
      </c>
      <c r="M25" s="53">
        <v>0</v>
      </c>
    </row>
    <row r="26" spans="1:15" ht="54.75" customHeight="1" x14ac:dyDescent="0.25">
      <c r="A26" s="47">
        <v>10</v>
      </c>
      <c r="B26" s="48" t="s">
        <v>20</v>
      </c>
      <c r="C26" s="48"/>
      <c r="D26" s="69" t="s">
        <v>184</v>
      </c>
      <c r="E26" s="49"/>
      <c r="F26" s="50" t="s">
        <v>185</v>
      </c>
      <c r="G26" s="48" t="s">
        <v>22</v>
      </c>
      <c r="H26" s="48">
        <v>180</v>
      </c>
      <c r="I26" s="48">
        <v>800</v>
      </c>
      <c r="J26" s="51">
        <f t="shared" si="0"/>
        <v>144000</v>
      </c>
      <c r="K26" s="52" t="s">
        <v>21</v>
      </c>
      <c r="L26" s="52" t="s">
        <v>217</v>
      </c>
      <c r="M26" s="53">
        <v>0</v>
      </c>
    </row>
    <row r="27" spans="1:15" ht="96" customHeight="1" x14ac:dyDescent="0.25">
      <c r="A27" s="47">
        <v>11</v>
      </c>
      <c r="B27" s="48" t="s">
        <v>20</v>
      </c>
      <c r="C27" s="48"/>
      <c r="D27" s="71" t="s">
        <v>210</v>
      </c>
      <c r="E27" s="49"/>
      <c r="F27" s="50" t="s">
        <v>233</v>
      </c>
      <c r="G27" s="48" t="s">
        <v>22</v>
      </c>
      <c r="H27" s="48">
        <v>0</v>
      </c>
      <c r="I27" s="48">
        <v>0</v>
      </c>
      <c r="J27" s="51">
        <f t="shared" si="0"/>
        <v>0</v>
      </c>
      <c r="K27" s="52" t="s">
        <v>21</v>
      </c>
      <c r="L27" s="52" t="s">
        <v>217</v>
      </c>
      <c r="M27" s="53">
        <v>0</v>
      </c>
    </row>
    <row r="28" spans="1:15" ht="66" customHeight="1" x14ac:dyDescent="0.25">
      <c r="A28" s="47">
        <v>12</v>
      </c>
      <c r="B28" s="48" t="s">
        <v>20</v>
      </c>
      <c r="C28" s="48"/>
      <c r="D28" s="49" t="s">
        <v>229</v>
      </c>
      <c r="E28" s="49"/>
      <c r="F28" s="50" t="s">
        <v>234</v>
      </c>
      <c r="G28" s="48" t="s">
        <v>22</v>
      </c>
      <c r="H28" s="48">
        <v>0</v>
      </c>
      <c r="I28" s="48">
        <v>0</v>
      </c>
      <c r="J28" s="51">
        <f t="shared" si="0"/>
        <v>0</v>
      </c>
      <c r="K28" s="52" t="s">
        <v>21</v>
      </c>
      <c r="L28" s="52" t="s">
        <v>217</v>
      </c>
      <c r="M28" s="53">
        <v>0</v>
      </c>
    </row>
    <row r="29" spans="1:15" ht="81.75" customHeight="1" x14ac:dyDescent="0.25">
      <c r="A29" s="47">
        <v>13</v>
      </c>
      <c r="B29" s="48" t="s">
        <v>20</v>
      </c>
      <c r="C29" s="48"/>
      <c r="D29" s="69" t="s">
        <v>123</v>
      </c>
      <c r="E29" s="49"/>
      <c r="F29" s="50" t="s">
        <v>45</v>
      </c>
      <c r="G29" s="48" t="s">
        <v>22</v>
      </c>
      <c r="H29" s="48">
        <v>800</v>
      </c>
      <c r="I29" s="48">
        <v>250</v>
      </c>
      <c r="J29" s="51">
        <f t="shared" si="0"/>
        <v>200000</v>
      </c>
      <c r="K29" s="52" t="s">
        <v>21</v>
      </c>
      <c r="L29" s="52" t="s">
        <v>217</v>
      </c>
      <c r="M29" s="53">
        <v>0</v>
      </c>
    </row>
    <row r="30" spans="1:15" ht="66" customHeight="1" x14ac:dyDescent="0.25">
      <c r="A30" s="47">
        <v>14</v>
      </c>
      <c r="B30" s="48" t="s">
        <v>20</v>
      </c>
      <c r="C30" s="48"/>
      <c r="D30" s="69" t="s">
        <v>124</v>
      </c>
      <c r="E30" s="49"/>
      <c r="F30" s="54" t="s">
        <v>46</v>
      </c>
      <c r="G30" s="48" t="s">
        <v>22</v>
      </c>
      <c r="H30" s="48">
        <v>250</v>
      </c>
      <c r="I30" s="48">
        <v>850</v>
      </c>
      <c r="J30" s="51">
        <f t="shared" si="0"/>
        <v>212500</v>
      </c>
      <c r="K30" s="52" t="s">
        <v>21</v>
      </c>
      <c r="L30" s="52" t="s">
        <v>217</v>
      </c>
      <c r="M30" s="53">
        <v>0</v>
      </c>
    </row>
    <row r="31" spans="1:15" ht="33.75" customHeight="1" x14ac:dyDescent="0.25">
      <c r="A31" s="47">
        <v>15</v>
      </c>
      <c r="B31" s="48" t="s">
        <v>20</v>
      </c>
      <c r="C31" s="48"/>
      <c r="D31" s="69" t="s">
        <v>125</v>
      </c>
      <c r="E31" s="49"/>
      <c r="F31" s="50" t="s">
        <v>47</v>
      </c>
      <c r="G31" s="48" t="s">
        <v>22</v>
      </c>
      <c r="H31" s="48">
        <v>250</v>
      </c>
      <c r="I31" s="48">
        <v>850</v>
      </c>
      <c r="J31" s="51">
        <f t="shared" si="0"/>
        <v>212500</v>
      </c>
      <c r="K31" s="52" t="s">
        <v>21</v>
      </c>
      <c r="L31" s="52" t="s">
        <v>217</v>
      </c>
      <c r="M31" s="53">
        <v>0</v>
      </c>
    </row>
    <row r="32" spans="1:15" ht="33.75" customHeight="1" x14ac:dyDescent="0.25">
      <c r="A32" s="47">
        <v>16</v>
      </c>
      <c r="B32" s="48" t="s">
        <v>20</v>
      </c>
      <c r="C32" s="48"/>
      <c r="D32" s="69" t="s">
        <v>126</v>
      </c>
      <c r="E32" s="49"/>
      <c r="F32" s="50" t="s">
        <v>39</v>
      </c>
      <c r="G32" s="48" t="s">
        <v>22</v>
      </c>
      <c r="H32" s="48">
        <v>6000</v>
      </c>
      <c r="I32" s="48">
        <v>300</v>
      </c>
      <c r="J32" s="51">
        <f t="shared" si="0"/>
        <v>1800000</v>
      </c>
      <c r="K32" s="52" t="s">
        <v>21</v>
      </c>
      <c r="L32" s="52" t="s">
        <v>217</v>
      </c>
      <c r="M32" s="53">
        <v>0</v>
      </c>
    </row>
    <row r="33" spans="1:13" ht="33.75" customHeight="1" x14ac:dyDescent="0.25">
      <c r="A33" s="47">
        <v>17</v>
      </c>
      <c r="B33" s="48" t="s">
        <v>20</v>
      </c>
      <c r="C33" s="48"/>
      <c r="D33" s="49" t="s">
        <v>207</v>
      </c>
      <c r="E33" s="49"/>
      <c r="F33" s="50" t="s">
        <v>208</v>
      </c>
      <c r="G33" s="48" t="s">
        <v>22</v>
      </c>
      <c r="H33" s="48">
        <v>0</v>
      </c>
      <c r="I33" s="48">
        <v>0</v>
      </c>
      <c r="J33" s="51">
        <f t="shared" si="0"/>
        <v>0</v>
      </c>
      <c r="K33" s="52" t="s">
        <v>21</v>
      </c>
      <c r="L33" s="52" t="s">
        <v>217</v>
      </c>
      <c r="M33" s="53">
        <v>0</v>
      </c>
    </row>
    <row r="34" spans="1:13" ht="71.25" customHeight="1" x14ac:dyDescent="0.25">
      <c r="A34" s="47">
        <v>18</v>
      </c>
      <c r="B34" s="48" t="s">
        <v>20</v>
      </c>
      <c r="C34" s="48"/>
      <c r="D34" s="69" t="s">
        <v>128</v>
      </c>
      <c r="E34" s="49"/>
      <c r="F34" s="54" t="s">
        <v>49</v>
      </c>
      <c r="G34" s="48" t="s">
        <v>22</v>
      </c>
      <c r="H34" s="48">
        <v>400</v>
      </c>
      <c r="I34" s="48">
        <v>1400</v>
      </c>
      <c r="J34" s="51">
        <f t="shared" si="0"/>
        <v>560000</v>
      </c>
      <c r="K34" s="52" t="s">
        <v>21</v>
      </c>
      <c r="L34" s="52" t="s">
        <v>217</v>
      </c>
      <c r="M34" s="53">
        <v>0</v>
      </c>
    </row>
    <row r="35" spans="1:13" ht="113.25" customHeight="1" x14ac:dyDescent="0.25">
      <c r="A35" s="47">
        <v>19</v>
      </c>
      <c r="B35" s="48" t="s">
        <v>20</v>
      </c>
      <c r="C35" s="48"/>
      <c r="D35" s="69" t="s">
        <v>129</v>
      </c>
      <c r="E35" s="49"/>
      <c r="F35" s="54" t="s">
        <v>52</v>
      </c>
      <c r="G35" s="48" t="s">
        <v>22</v>
      </c>
      <c r="H35" s="48">
        <v>225</v>
      </c>
      <c r="I35" s="48">
        <v>230</v>
      </c>
      <c r="J35" s="51">
        <f t="shared" si="0"/>
        <v>51750</v>
      </c>
      <c r="K35" s="52" t="s">
        <v>21</v>
      </c>
      <c r="L35" s="52" t="s">
        <v>217</v>
      </c>
      <c r="M35" s="53">
        <v>0</v>
      </c>
    </row>
    <row r="36" spans="1:13" ht="117" customHeight="1" x14ac:dyDescent="0.25">
      <c r="A36" s="47">
        <v>20</v>
      </c>
      <c r="B36" s="48" t="s">
        <v>20</v>
      </c>
      <c r="C36" s="48"/>
      <c r="D36" s="69" t="s">
        <v>130</v>
      </c>
      <c r="E36" s="49"/>
      <c r="F36" s="50" t="s">
        <v>232</v>
      </c>
      <c r="G36" s="48" t="s">
        <v>22</v>
      </c>
      <c r="H36" s="48">
        <v>100</v>
      </c>
      <c r="I36" s="48">
        <v>250</v>
      </c>
      <c r="J36" s="51">
        <f t="shared" si="0"/>
        <v>25000</v>
      </c>
      <c r="K36" s="52" t="s">
        <v>21</v>
      </c>
      <c r="L36" s="52" t="s">
        <v>217</v>
      </c>
      <c r="M36" s="53">
        <v>0</v>
      </c>
    </row>
    <row r="37" spans="1:13" ht="79.5" customHeight="1" x14ac:dyDescent="0.25">
      <c r="A37" s="47">
        <v>21</v>
      </c>
      <c r="B37" s="48" t="s">
        <v>20</v>
      </c>
      <c r="C37" s="48"/>
      <c r="D37" s="70" t="s">
        <v>131</v>
      </c>
      <c r="E37" s="49"/>
      <c r="F37" s="55" t="s">
        <v>55</v>
      </c>
      <c r="G37" s="48" t="s">
        <v>22</v>
      </c>
      <c r="H37" s="48">
        <v>225</v>
      </c>
      <c r="I37" s="48">
        <v>550</v>
      </c>
      <c r="J37" s="51">
        <f t="shared" si="0"/>
        <v>123750</v>
      </c>
      <c r="K37" s="52" t="s">
        <v>21</v>
      </c>
      <c r="L37" s="52" t="s">
        <v>217</v>
      </c>
      <c r="M37" s="53">
        <v>0</v>
      </c>
    </row>
    <row r="38" spans="1:13" ht="50.25" customHeight="1" x14ac:dyDescent="0.25">
      <c r="A38" s="47">
        <v>22</v>
      </c>
      <c r="B38" s="48" t="s">
        <v>20</v>
      </c>
      <c r="C38" s="48"/>
      <c r="D38" s="69" t="s">
        <v>132</v>
      </c>
      <c r="E38" s="49"/>
      <c r="F38" s="50" t="s">
        <v>56</v>
      </c>
      <c r="G38" s="48" t="s">
        <v>22</v>
      </c>
      <c r="H38" s="48">
        <v>225</v>
      </c>
      <c r="I38" s="48">
        <v>230</v>
      </c>
      <c r="J38" s="51">
        <f t="shared" si="0"/>
        <v>51750</v>
      </c>
      <c r="K38" s="52" t="s">
        <v>21</v>
      </c>
      <c r="L38" s="52" t="s">
        <v>217</v>
      </c>
      <c r="M38" s="53">
        <v>0</v>
      </c>
    </row>
    <row r="39" spans="1:13" ht="63.75" customHeight="1" x14ac:dyDescent="0.25">
      <c r="A39" s="47">
        <v>23</v>
      </c>
      <c r="B39" s="48" t="s">
        <v>20</v>
      </c>
      <c r="C39" s="48"/>
      <c r="D39" s="70" t="s">
        <v>133</v>
      </c>
      <c r="E39" s="49"/>
      <c r="F39" s="50" t="s">
        <v>57</v>
      </c>
      <c r="G39" s="48" t="s">
        <v>22</v>
      </c>
      <c r="H39" s="48">
        <v>225</v>
      </c>
      <c r="I39" s="48">
        <v>220</v>
      </c>
      <c r="J39" s="51">
        <f t="shared" si="0"/>
        <v>49500</v>
      </c>
      <c r="K39" s="52" t="s">
        <v>21</v>
      </c>
      <c r="L39" s="52" t="s">
        <v>217</v>
      </c>
      <c r="M39" s="53">
        <v>0</v>
      </c>
    </row>
    <row r="40" spans="1:13" ht="62.25" customHeight="1" x14ac:dyDescent="0.25">
      <c r="A40" s="47">
        <v>24</v>
      </c>
      <c r="B40" s="48" t="s">
        <v>20</v>
      </c>
      <c r="C40" s="48"/>
      <c r="D40" s="69" t="s">
        <v>134</v>
      </c>
      <c r="E40" s="49"/>
      <c r="F40" s="50" t="s">
        <v>58</v>
      </c>
      <c r="G40" s="48" t="s">
        <v>22</v>
      </c>
      <c r="H40" s="48">
        <v>200</v>
      </c>
      <c r="I40" s="48">
        <v>350</v>
      </c>
      <c r="J40" s="51">
        <f t="shared" si="0"/>
        <v>70000</v>
      </c>
      <c r="K40" s="52" t="s">
        <v>21</v>
      </c>
      <c r="L40" s="52" t="s">
        <v>217</v>
      </c>
      <c r="M40" s="53">
        <v>0</v>
      </c>
    </row>
    <row r="41" spans="1:13" ht="78" customHeight="1" x14ac:dyDescent="0.25">
      <c r="A41" s="47">
        <v>25</v>
      </c>
      <c r="B41" s="48" t="s">
        <v>20</v>
      </c>
      <c r="C41" s="48"/>
      <c r="D41" s="69" t="s">
        <v>135</v>
      </c>
      <c r="E41" s="49"/>
      <c r="F41" s="50" t="s">
        <v>59</v>
      </c>
      <c r="G41" s="48" t="s">
        <v>22</v>
      </c>
      <c r="H41" s="48">
        <v>225</v>
      </c>
      <c r="I41" s="48">
        <v>400</v>
      </c>
      <c r="J41" s="51">
        <f t="shared" si="0"/>
        <v>90000</v>
      </c>
      <c r="K41" s="52" t="s">
        <v>21</v>
      </c>
      <c r="L41" s="52" t="s">
        <v>217</v>
      </c>
      <c r="M41" s="53">
        <v>0</v>
      </c>
    </row>
    <row r="42" spans="1:13" ht="89.25" customHeight="1" x14ac:dyDescent="0.25">
      <c r="A42" s="47">
        <v>26</v>
      </c>
      <c r="B42" s="48" t="s">
        <v>20</v>
      </c>
      <c r="C42" s="48"/>
      <c r="D42" s="70" t="s">
        <v>136</v>
      </c>
      <c r="E42" s="49"/>
      <c r="F42" s="50" t="s">
        <v>60</v>
      </c>
      <c r="G42" s="48" t="s">
        <v>22</v>
      </c>
      <c r="H42" s="48">
        <v>100</v>
      </c>
      <c r="I42" s="48">
        <v>250</v>
      </c>
      <c r="J42" s="51">
        <f t="shared" si="0"/>
        <v>25000</v>
      </c>
      <c r="K42" s="52" t="s">
        <v>21</v>
      </c>
      <c r="L42" s="52" t="s">
        <v>217</v>
      </c>
      <c r="M42" s="53">
        <v>0</v>
      </c>
    </row>
    <row r="43" spans="1:13" ht="38.25" x14ac:dyDescent="0.25">
      <c r="A43" s="47">
        <v>27</v>
      </c>
      <c r="B43" s="48" t="s">
        <v>20</v>
      </c>
      <c r="C43" s="48"/>
      <c r="D43" s="70" t="s">
        <v>137</v>
      </c>
      <c r="E43" s="49"/>
      <c r="F43" s="54" t="s">
        <v>61</v>
      </c>
      <c r="G43" s="48" t="s">
        <v>22</v>
      </c>
      <c r="H43" s="48">
        <v>75</v>
      </c>
      <c r="I43" s="48">
        <v>350</v>
      </c>
      <c r="J43" s="51">
        <f t="shared" si="0"/>
        <v>26250</v>
      </c>
      <c r="K43" s="52" t="s">
        <v>21</v>
      </c>
      <c r="L43" s="52" t="s">
        <v>217</v>
      </c>
      <c r="M43" s="53">
        <v>0</v>
      </c>
    </row>
    <row r="44" spans="1:13" ht="90" x14ac:dyDescent="0.25">
      <c r="A44" s="47">
        <v>28</v>
      </c>
      <c r="B44" s="48" t="s">
        <v>20</v>
      </c>
      <c r="C44" s="48"/>
      <c r="D44" s="69" t="s">
        <v>138</v>
      </c>
      <c r="E44" s="49"/>
      <c r="F44" s="50" t="s">
        <v>62</v>
      </c>
      <c r="G44" s="48" t="s">
        <v>22</v>
      </c>
      <c r="H44" s="48">
        <v>150</v>
      </c>
      <c r="I44" s="48">
        <v>650</v>
      </c>
      <c r="J44" s="51">
        <f t="shared" si="0"/>
        <v>97500</v>
      </c>
      <c r="K44" s="52" t="s">
        <v>21</v>
      </c>
      <c r="L44" s="52" t="s">
        <v>217</v>
      </c>
      <c r="M44" s="53">
        <v>0</v>
      </c>
    </row>
    <row r="45" spans="1:13" ht="67.5" x14ac:dyDescent="0.25">
      <c r="A45" s="47">
        <v>29</v>
      </c>
      <c r="B45" s="48" t="s">
        <v>20</v>
      </c>
      <c r="C45" s="48"/>
      <c r="D45" s="70" t="s">
        <v>139</v>
      </c>
      <c r="E45" s="49"/>
      <c r="F45" s="50" t="s">
        <v>63</v>
      </c>
      <c r="G45" s="48" t="s">
        <v>22</v>
      </c>
      <c r="H45" s="48">
        <v>50</v>
      </c>
      <c r="I45" s="48">
        <v>1500</v>
      </c>
      <c r="J45" s="51">
        <f t="shared" si="0"/>
        <v>75000</v>
      </c>
      <c r="K45" s="52" t="s">
        <v>21</v>
      </c>
      <c r="L45" s="52" t="s">
        <v>217</v>
      </c>
      <c r="M45" s="53">
        <v>0</v>
      </c>
    </row>
    <row r="46" spans="1:13" ht="112.5" x14ac:dyDescent="0.25">
      <c r="A46" s="47">
        <v>30</v>
      </c>
      <c r="B46" s="48" t="s">
        <v>20</v>
      </c>
      <c r="C46" s="48"/>
      <c r="D46" s="69" t="s">
        <v>140</v>
      </c>
      <c r="E46" s="49"/>
      <c r="F46" s="50" t="s">
        <v>64</v>
      </c>
      <c r="G46" s="48" t="s">
        <v>22</v>
      </c>
      <c r="H46" s="48">
        <v>120</v>
      </c>
      <c r="I46" s="48">
        <v>1200</v>
      </c>
      <c r="J46" s="51">
        <f t="shared" si="0"/>
        <v>144000</v>
      </c>
      <c r="K46" s="52" t="s">
        <v>21</v>
      </c>
      <c r="L46" s="52" t="s">
        <v>217</v>
      </c>
      <c r="M46" s="53">
        <v>0</v>
      </c>
    </row>
    <row r="47" spans="1:13" ht="116.25" customHeight="1" x14ac:dyDescent="0.25">
      <c r="A47" s="47">
        <v>31</v>
      </c>
      <c r="B47" s="48" t="s">
        <v>20</v>
      </c>
      <c r="C47" s="48"/>
      <c r="D47" s="69" t="s">
        <v>200</v>
      </c>
      <c r="E47" s="49"/>
      <c r="F47" s="50" t="s">
        <v>231</v>
      </c>
      <c r="G47" s="48" t="s">
        <v>22</v>
      </c>
      <c r="H47" s="48">
        <v>25</v>
      </c>
      <c r="I47" s="48">
        <v>1200</v>
      </c>
      <c r="J47" s="51">
        <f t="shared" si="0"/>
        <v>30000</v>
      </c>
      <c r="K47" s="52" t="s">
        <v>21</v>
      </c>
      <c r="L47" s="52" t="s">
        <v>217</v>
      </c>
      <c r="M47" s="53">
        <v>0</v>
      </c>
    </row>
    <row r="48" spans="1:13" ht="45" x14ac:dyDescent="0.25">
      <c r="A48" s="47">
        <v>32</v>
      </c>
      <c r="B48" s="48" t="s">
        <v>20</v>
      </c>
      <c r="C48" s="48"/>
      <c r="D48" s="69" t="s">
        <v>141</v>
      </c>
      <c r="E48" s="49"/>
      <c r="F48" s="50" t="s">
        <v>66</v>
      </c>
      <c r="G48" s="48" t="s">
        <v>22</v>
      </c>
      <c r="H48" s="48">
        <v>650</v>
      </c>
      <c r="I48" s="48">
        <v>450</v>
      </c>
      <c r="J48" s="51">
        <f t="shared" si="0"/>
        <v>292500</v>
      </c>
      <c r="K48" s="52" t="s">
        <v>21</v>
      </c>
      <c r="L48" s="52" t="s">
        <v>217</v>
      </c>
      <c r="M48" s="53">
        <v>0</v>
      </c>
    </row>
    <row r="49" spans="1:13" ht="59.25" customHeight="1" x14ac:dyDescent="0.25">
      <c r="A49" s="47">
        <v>33</v>
      </c>
      <c r="B49" s="48" t="s">
        <v>20</v>
      </c>
      <c r="C49" s="48"/>
      <c r="D49" s="69" t="s">
        <v>142</v>
      </c>
      <c r="E49" s="49"/>
      <c r="F49" s="54" t="s">
        <v>67</v>
      </c>
      <c r="G49" s="48" t="s">
        <v>22</v>
      </c>
      <c r="H49" s="48">
        <v>6</v>
      </c>
      <c r="I49" s="48">
        <v>1900</v>
      </c>
      <c r="J49" s="51">
        <f t="shared" ref="J49:J80" si="1">H49*I49</f>
        <v>11400</v>
      </c>
      <c r="K49" s="52" t="s">
        <v>21</v>
      </c>
      <c r="L49" s="52" t="s">
        <v>217</v>
      </c>
      <c r="M49" s="53">
        <v>0</v>
      </c>
    </row>
    <row r="50" spans="1:13" ht="67.5" x14ac:dyDescent="0.25">
      <c r="A50" s="47">
        <v>34</v>
      </c>
      <c r="B50" s="48" t="s">
        <v>20</v>
      </c>
      <c r="C50" s="48"/>
      <c r="D50" s="69" t="s">
        <v>143</v>
      </c>
      <c r="E50" s="49"/>
      <c r="F50" s="54" t="s">
        <v>68</v>
      </c>
      <c r="G50" s="48" t="s">
        <v>23</v>
      </c>
      <c r="H50" s="48">
        <v>5</v>
      </c>
      <c r="I50" s="48">
        <v>2900</v>
      </c>
      <c r="J50" s="51">
        <f t="shared" si="1"/>
        <v>14500</v>
      </c>
      <c r="K50" s="52" t="s">
        <v>21</v>
      </c>
      <c r="L50" s="52" t="s">
        <v>217</v>
      </c>
      <c r="M50" s="53">
        <v>0</v>
      </c>
    </row>
    <row r="51" spans="1:13" ht="45" x14ac:dyDescent="0.25">
      <c r="A51" s="47">
        <v>35</v>
      </c>
      <c r="B51" s="48" t="s">
        <v>20</v>
      </c>
      <c r="C51" s="48"/>
      <c r="D51" s="70" t="s">
        <v>204</v>
      </c>
      <c r="E51" s="49"/>
      <c r="F51" s="50" t="s">
        <v>69</v>
      </c>
      <c r="G51" s="48" t="s">
        <v>23</v>
      </c>
      <c r="H51" s="48">
        <v>20</v>
      </c>
      <c r="I51" s="48">
        <v>800</v>
      </c>
      <c r="J51" s="51">
        <f t="shared" si="1"/>
        <v>16000</v>
      </c>
      <c r="K51" s="52" t="s">
        <v>21</v>
      </c>
      <c r="L51" s="52" t="s">
        <v>217</v>
      </c>
      <c r="M51" s="53">
        <v>0</v>
      </c>
    </row>
    <row r="52" spans="1:13" ht="101.25" x14ac:dyDescent="0.25">
      <c r="A52" s="47">
        <v>36</v>
      </c>
      <c r="B52" s="48" t="s">
        <v>20</v>
      </c>
      <c r="C52" s="48"/>
      <c r="D52" s="70" t="s">
        <v>144</v>
      </c>
      <c r="E52" s="49"/>
      <c r="F52" s="54" t="s">
        <v>70</v>
      </c>
      <c r="G52" s="48" t="s">
        <v>22</v>
      </c>
      <c r="H52" s="48">
        <v>650</v>
      </c>
      <c r="I52" s="48">
        <v>3400</v>
      </c>
      <c r="J52" s="51">
        <f t="shared" si="1"/>
        <v>2210000</v>
      </c>
      <c r="K52" s="52" t="s">
        <v>21</v>
      </c>
      <c r="L52" s="52" t="s">
        <v>217</v>
      </c>
      <c r="M52" s="53">
        <v>0</v>
      </c>
    </row>
    <row r="53" spans="1:13" ht="101.25" x14ac:dyDescent="0.25">
      <c r="A53" s="47">
        <v>37</v>
      </c>
      <c r="B53" s="48" t="s">
        <v>20</v>
      </c>
      <c r="C53" s="48"/>
      <c r="D53" s="69" t="s">
        <v>145</v>
      </c>
      <c r="E53" s="49"/>
      <c r="F53" s="54" t="s">
        <v>72</v>
      </c>
      <c r="G53" s="48" t="s">
        <v>71</v>
      </c>
      <c r="H53" s="48">
        <v>8000</v>
      </c>
      <c r="I53" s="48">
        <v>313.60000000000002</v>
      </c>
      <c r="J53" s="51">
        <f t="shared" si="1"/>
        <v>2508800</v>
      </c>
      <c r="K53" s="52" t="s">
        <v>21</v>
      </c>
      <c r="L53" s="52" t="s">
        <v>217</v>
      </c>
      <c r="M53" s="53">
        <v>0</v>
      </c>
    </row>
    <row r="54" spans="1:13" ht="90" x14ac:dyDescent="0.25">
      <c r="A54" s="47">
        <v>38</v>
      </c>
      <c r="B54" s="48" t="s">
        <v>20</v>
      </c>
      <c r="C54" s="48"/>
      <c r="D54" s="69" t="s">
        <v>146</v>
      </c>
      <c r="E54" s="49"/>
      <c r="F54" s="54" t="s">
        <v>73</v>
      </c>
      <c r="G54" s="48" t="s">
        <v>22</v>
      </c>
      <c r="H54" s="48">
        <v>200</v>
      </c>
      <c r="I54" s="48">
        <v>1435</v>
      </c>
      <c r="J54" s="51">
        <f t="shared" si="1"/>
        <v>287000</v>
      </c>
      <c r="K54" s="52" t="s">
        <v>21</v>
      </c>
      <c r="L54" s="52" t="s">
        <v>217</v>
      </c>
      <c r="M54" s="53">
        <v>0</v>
      </c>
    </row>
    <row r="55" spans="1:13" ht="56.25" x14ac:dyDescent="0.25">
      <c r="A55" s="47">
        <v>39</v>
      </c>
      <c r="B55" s="48" t="s">
        <v>20</v>
      </c>
      <c r="C55" s="48"/>
      <c r="D55" s="69" t="s">
        <v>147</v>
      </c>
      <c r="E55" s="49"/>
      <c r="F55" s="54" t="s">
        <v>74</v>
      </c>
      <c r="G55" s="48" t="s">
        <v>22</v>
      </c>
      <c r="H55" s="48">
        <v>200</v>
      </c>
      <c r="I55" s="48">
        <v>1435</v>
      </c>
      <c r="J55" s="51">
        <f t="shared" si="1"/>
        <v>287000</v>
      </c>
      <c r="K55" s="52" t="s">
        <v>21</v>
      </c>
      <c r="L55" s="52" t="s">
        <v>217</v>
      </c>
      <c r="M55" s="53">
        <v>0</v>
      </c>
    </row>
    <row r="56" spans="1:13" ht="123.75" x14ac:dyDescent="0.25">
      <c r="A56" s="47">
        <v>40</v>
      </c>
      <c r="B56" s="48" t="s">
        <v>20</v>
      </c>
      <c r="C56" s="48"/>
      <c r="D56" s="69" t="s">
        <v>148</v>
      </c>
      <c r="E56" s="49"/>
      <c r="F56" s="54" t="s">
        <v>76</v>
      </c>
      <c r="G56" s="48" t="s">
        <v>71</v>
      </c>
      <c r="H56" s="48">
        <v>1000</v>
      </c>
      <c r="I56" s="48">
        <v>280</v>
      </c>
      <c r="J56" s="51">
        <f t="shared" si="1"/>
        <v>280000</v>
      </c>
      <c r="K56" s="52" t="s">
        <v>21</v>
      </c>
      <c r="L56" s="52" t="s">
        <v>217</v>
      </c>
      <c r="M56" s="53">
        <v>0</v>
      </c>
    </row>
    <row r="57" spans="1:13" ht="67.5" x14ac:dyDescent="0.25">
      <c r="A57" s="47">
        <v>41</v>
      </c>
      <c r="B57" s="48" t="s">
        <v>20</v>
      </c>
      <c r="C57" s="48"/>
      <c r="D57" s="70" t="s">
        <v>149</v>
      </c>
      <c r="E57" s="49"/>
      <c r="F57" s="54" t="s">
        <v>77</v>
      </c>
      <c r="G57" s="48" t="s">
        <v>23</v>
      </c>
      <c r="H57" s="48">
        <v>4000</v>
      </c>
      <c r="I57" s="48">
        <v>351.2</v>
      </c>
      <c r="J57" s="51">
        <f t="shared" si="1"/>
        <v>1404800</v>
      </c>
      <c r="K57" s="52" t="s">
        <v>21</v>
      </c>
      <c r="L57" s="52" t="s">
        <v>217</v>
      </c>
      <c r="M57" s="53">
        <v>0</v>
      </c>
    </row>
    <row r="58" spans="1:13" ht="45" x14ac:dyDescent="0.25">
      <c r="A58" s="47">
        <v>42</v>
      </c>
      <c r="B58" s="48" t="s">
        <v>20</v>
      </c>
      <c r="C58" s="48"/>
      <c r="D58" s="72" t="s">
        <v>186</v>
      </c>
      <c r="E58" s="49"/>
      <c r="F58" s="54" t="s">
        <v>187</v>
      </c>
      <c r="G58" s="48" t="s">
        <v>23</v>
      </c>
      <c r="H58" s="48">
        <v>0</v>
      </c>
      <c r="I58" s="48">
        <v>0</v>
      </c>
      <c r="J58" s="51">
        <f t="shared" si="1"/>
        <v>0</v>
      </c>
      <c r="K58" s="52" t="s">
        <v>21</v>
      </c>
      <c r="L58" s="52" t="s">
        <v>217</v>
      </c>
      <c r="M58" s="53">
        <v>0</v>
      </c>
    </row>
    <row r="59" spans="1:13" ht="67.5" x14ac:dyDescent="0.25">
      <c r="A59" s="47">
        <v>43</v>
      </c>
      <c r="B59" s="48" t="s">
        <v>20</v>
      </c>
      <c r="C59" s="48"/>
      <c r="D59" s="70" t="s">
        <v>150</v>
      </c>
      <c r="E59" s="49"/>
      <c r="F59" s="50" t="s">
        <v>79</v>
      </c>
      <c r="G59" s="48" t="s">
        <v>22</v>
      </c>
      <c r="H59" s="48">
        <v>150</v>
      </c>
      <c r="I59" s="48">
        <v>2800</v>
      </c>
      <c r="J59" s="51">
        <f t="shared" si="1"/>
        <v>420000</v>
      </c>
      <c r="K59" s="52" t="s">
        <v>21</v>
      </c>
      <c r="L59" s="52" t="s">
        <v>217</v>
      </c>
      <c r="M59" s="53">
        <v>0</v>
      </c>
    </row>
    <row r="60" spans="1:13" ht="45" x14ac:dyDescent="0.25">
      <c r="A60" s="47">
        <v>44</v>
      </c>
      <c r="B60" s="48" t="s">
        <v>20</v>
      </c>
      <c r="C60" s="48"/>
      <c r="D60" s="52" t="s">
        <v>209</v>
      </c>
      <c r="E60" s="49"/>
      <c r="F60" s="54" t="s">
        <v>187</v>
      </c>
      <c r="G60" s="48" t="s">
        <v>23</v>
      </c>
      <c r="H60" s="48">
        <v>0</v>
      </c>
      <c r="I60" s="48">
        <v>0</v>
      </c>
      <c r="J60" s="51">
        <f t="shared" si="1"/>
        <v>0</v>
      </c>
      <c r="K60" s="52" t="s">
        <v>21</v>
      </c>
      <c r="L60" s="52" t="s">
        <v>217</v>
      </c>
      <c r="M60" s="53">
        <v>0</v>
      </c>
    </row>
    <row r="61" spans="1:13" ht="56.25" x14ac:dyDescent="0.25">
      <c r="A61" s="47">
        <v>45</v>
      </c>
      <c r="B61" s="48" t="s">
        <v>20</v>
      </c>
      <c r="C61" s="48"/>
      <c r="D61" s="69" t="s">
        <v>151</v>
      </c>
      <c r="E61" s="49"/>
      <c r="F61" s="54" t="s">
        <v>82</v>
      </c>
      <c r="G61" s="48" t="s">
        <v>22</v>
      </c>
      <c r="H61" s="48">
        <v>500</v>
      </c>
      <c r="I61" s="48">
        <v>200</v>
      </c>
      <c r="J61" s="51">
        <f t="shared" si="1"/>
        <v>100000</v>
      </c>
      <c r="K61" s="52" t="s">
        <v>21</v>
      </c>
      <c r="L61" s="52" t="s">
        <v>217</v>
      </c>
      <c r="M61" s="53">
        <v>0</v>
      </c>
    </row>
    <row r="62" spans="1:13" ht="56.25" x14ac:dyDescent="0.25">
      <c r="A62" s="47">
        <v>46</v>
      </c>
      <c r="B62" s="48" t="s">
        <v>20</v>
      </c>
      <c r="C62" s="48"/>
      <c r="D62" s="69" t="s">
        <v>152</v>
      </c>
      <c r="E62" s="49"/>
      <c r="F62" s="54" t="s">
        <v>83</v>
      </c>
      <c r="G62" s="48" t="s">
        <v>22</v>
      </c>
      <c r="H62" s="48">
        <v>250</v>
      </c>
      <c r="I62" s="48">
        <v>350</v>
      </c>
      <c r="J62" s="51">
        <f t="shared" si="1"/>
        <v>87500</v>
      </c>
      <c r="K62" s="52" t="s">
        <v>21</v>
      </c>
      <c r="L62" s="52" t="s">
        <v>217</v>
      </c>
      <c r="M62" s="53">
        <v>0</v>
      </c>
    </row>
    <row r="63" spans="1:13" ht="51" customHeight="1" x14ac:dyDescent="0.25">
      <c r="A63" s="47">
        <v>47</v>
      </c>
      <c r="B63" s="48" t="s">
        <v>20</v>
      </c>
      <c r="C63" s="48"/>
      <c r="D63" s="70" t="s">
        <v>153</v>
      </c>
      <c r="E63" s="49"/>
      <c r="F63" s="54" t="s">
        <v>84</v>
      </c>
      <c r="G63" s="48" t="s">
        <v>22</v>
      </c>
      <c r="H63" s="48">
        <v>800</v>
      </c>
      <c r="I63" s="48">
        <v>3000</v>
      </c>
      <c r="J63" s="51">
        <f t="shared" si="1"/>
        <v>2400000</v>
      </c>
      <c r="K63" s="52" t="s">
        <v>21</v>
      </c>
      <c r="L63" s="52" t="s">
        <v>217</v>
      </c>
      <c r="M63" s="53">
        <v>0</v>
      </c>
    </row>
    <row r="64" spans="1:13" ht="67.5" x14ac:dyDescent="0.25">
      <c r="A64" s="47">
        <v>48</v>
      </c>
      <c r="B64" s="48" t="s">
        <v>20</v>
      </c>
      <c r="C64" s="48"/>
      <c r="D64" s="70" t="s">
        <v>154</v>
      </c>
      <c r="E64" s="49"/>
      <c r="F64" s="54" t="s">
        <v>86</v>
      </c>
      <c r="G64" s="48" t="s">
        <v>22</v>
      </c>
      <c r="H64" s="48">
        <v>500</v>
      </c>
      <c r="I64" s="48">
        <v>1300</v>
      </c>
      <c r="J64" s="51">
        <f t="shared" si="1"/>
        <v>650000</v>
      </c>
      <c r="K64" s="52" t="s">
        <v>21</v>
      </c>
      <c r="L64" s="52" t="s">
        <v>217</v>
      </c>
      <c r="M64" s="53">
        <v>0</v>
      </c>
    </row>
    <row r="65" spans="1:13" ht="38.25" x14ac:dyDescent="0.25">
      <c r="A65" s="47">
        <v>49</v>
      </c>
      <c r="B65" s="48" t="s">
        <v>20</v>
      </c>
      <c r="C65" s="48"/>
      <c r="D65" s="69" t="s">
        <v>155</v>
      </c>
      <c r="E65" s="49"/>
      <c r="F65" s="50" t="s">
        <v>230</v>
      </c>
      <c r="G65" s="48" t="s">
        <v>22</v>
      </c>
      <c r="H65" s="48">
        <v>120</v>
      </c>
      <c r="I65" s="48">
        <v>1300</v>
      </c>
      <c r="J65" s="51">
        <f t="shared" si="1"/>
        <v>156000</v>
      </c>
      <c r="K65" s="52" t="s">
        <v>21</v>
      </c>
      <c r="L65" s="52" t="s">
        <v>217</v>
      </c>
      <c r="M65" s="53">
        <v>0</v>
      </c>
    </row>
    <row r="66" spans="1:13" ht="112.5" x14ac:dyDescent="0.25">
      <c r="A66" s="47">
        <v>50</v>
      </c>
      <c r="B66" s="48" t="s">
        <v>20</v>
      </c>
      <c r="C66" s="48"/>
      <c r="D66" s="69" t="s">
        <v>156</v>
      </c>
      <c r="E66" s="49"/>
      <c r="F66" s="54" t="s">
        <v>88</v>
      </c>
      <c r="G66" s="48" t="s">
        <v>22</v>
      </c>
      <c r="H66" s="48">
        <v>300</v>
      </c>
      <c r="I66" s="48">
        <v>2200</v>
      </c>
      <c r="J66" s="51">
        <f t="shared" si="1"/>
        <v>660000</v>
      </c>
      <c r="K66" s="52" t="s">
        <v>21</v>
      </c>
      <c r="L66" s="52" t="s">
        <v>217</v>
      </c>
      <c r="M66" s="53">
        <v>0</v>
      </c>
    </row>
    <row r="67" spans="1:13" ht="56.25" x14ac:dyDescent="0.25">
      <c r="A67" s="47">
        <v>51</v>
      </c>
      <c r="B67" s="48" t="s">
        <v>20</v>
      </c>
      <c r="C67" s="48"/>
      <c r="D67" s="70" t="s">
        <v>157</v>
      </c>
      <c r="E67" s="49"/>
      <c r="F67" s="54" t="s">
        <v>89</v>
      </c>
      <c r="G67" s="48" t="s">
        <v>71</v>
      </c>
      <c r="H67" s="48">
        <v>450</v>
      </c>
      <c r="I67" s="48">
        <v>750</v>
      </c>
      <c r="J67" s="51">
        <f t="shared" si="1"/>
        <v>337500</v>
      </c>
      <c r="K67" s="52" t="s">
        <v>21</v>
      </c>
      <c r="L67" s="52" t="s">
        <v>217</v>
      </c>
      <c r="M67" s="53">
        <v>0</v>
      </c>
    </row>
    <row r="68" spans="1:13" ht="56.25" x14ac:dyDescent="0.25">
      <c r="A68" s="47">
        <v>52</v>
      </c>
      <c r="B68" s="48" t="s">
        <v>20</v>
      </c>
      <c r="C68" s="48"/>
      <c r="D68" s="69" t="s">
        <v>158</v>
      </c>
      <c r="E68" s="49"/>
      <c r="F68" s="55" t="s">
        <v>91</v>
      </c>
      <c r="G68" s="48" t="s">
        <v>22</v>
      </c>
      <c r="H68" s="48">
        <v>150</v>
      </c>
      <c r="I68" s="48">
        <v>850</v>
      </c>
      <c r="J68" s="51">
        <f t="shared" si="1"/>
        <v>127500</v>
      </c>
      <c r="K68" s="52" t="s">
        <v>21</v>
      </c>
      <c r="L68" s="52" t="s">
        <v>217</v>
      </c>
      <c r="M68" s="53">
        <v>0</v>
      </c>
    </row>
    <row r="69" spans="1:13" ht="101.25" x14ac:dyDescent="0.25">
      <c r="A69" s="47">
        <v>53</v>
      </c>
      <c r="B69" s="48" t="s">
        <v>20</v>
      </c>
      <c r="C69" s="48"/>
      <c r="D69" s="69" t="s">
        <v>159</v>
      </c>
      <c r="E69" s="49"/>
      <c r="F69" s="54" t="s">
        <v>92</v>
      </c>
      <c r="G69" s="48" t="s">
        <v>22</v>
      </c>
      <c r="H69" s="48">
        <v>150</v>
      </c>
      <c r="I69" s="48">
        <v>700</v>
      </c>
      <c r="J69" s="51">
        <f t="shared" si="1"/>
        <v>105000</v>
      </c>
      <c r="K69" s="52" t="s">
        <v>21</v>
      </c>
      <c r="L69" s="52" t="s">
        <v>217</v>
      </c>
      <c r="M69" s="53">
        <v>0</v>
      </c>
    </row>
    <row r="70" spans="1:13" ht="56.25" x14ac:dyDescent="0.25">
      <c r="A70" s="47">
        <v>54</v>
      </c>
      <c r="B70" s="48" t="s">
        <v>20</v>
      </c>
      <c r="C70" s="48"/>
      <c r="D70" s="69" t="s">
        <v>160</v>
      </c>
      <c r="E70" s="49"/>
      <c r="F70" s="54" t="s">
        <v>93</v>
      </c>
      <c r="G70" s="48" t="s">
        <v>22</v>
      </c>
      <c r="H70" s="48">
        <v>10</v>
      </c>
      <c r="I70" s="48">
        <v>2100</v>
      </c>
      <c r="J70" s="51">
        <f t="shared" si="1"/>
        <v>21000</v>
      </c>
      <c r="K70" s="52" t="s">
        <v>21</v>
      </c>
      <c r="L70" s="52" t="s">
        <v>217</v>
      </c>
      <c r="M70" s="53">
        <v>0</v>
      </c>
    </row>
    <row r="71" spans="1:13" ht="157.5" x14ac:dyDescent="0.25">
      <c r="A71" s="47">
        <v>55</v>
      </c>
      <c r="B71" s="48" t="s">
        <v>20</v>
      </c>
      <c r="C71" s="48"/>
      <c r="D71" s="70" t="s">
        <v>161</v>
      </c>
      <c r="E71" s="49"/>
      <c r="F71" s="54" t="s">
        <v>162</v>
      </c>
      <c r="G71" s="48" t="s">
        <v>71</v>
      </c>
      <c r="H71" s="48">
        <v>1000</v>
      </c>
      <c r="I71" s="48">
        <v>450</v>
      </c>
      <c r="J71" s="51">
        <f t="shared" si="1"/>
        <v>450000</v>
      </c>
      <c r="K71" s="52" t="s">
        <v>21</v>
      </c>
      <c r="L71" s="52" t="s">
        <v>217</v>
      </c>
      <c r="M71" s="53">
        <v>0</v>
      </c>
    </row>
    <row r="72" spans="1:13" ht="157.5" x14ac:dyDescent="0.25">
      <c r="A72" s="47">
        <v>56</v>
      </c>
      <c r="B72" s="48" t="s">
        <v>20</v>
      </c>
      <c r="C72" s="48"/>
      <c r="D72" s="70" t="s">
        <v>188</v>
      </c>
      <c r="E72" s="49"/>
      <c r="F72" s="54" t="s">
        <v>162</v>
      </c>
      <c r="G72" s="48" t="s">
        <v>71</v>
      </c>
      <c r="H72" s="48">
        <v>200</v>
      </c>
      <c r="I72" s="48">
        <v>550</v>
      </c>
      <c r="J72" s="51">
        <f t="shared" si="1"/>
        <v>110000</v>
      </c>
      <c r="K72" s="52" t="s">
        <v>21</v>
      </c>
      <c r="L72" s="52" t="s">
        <v>217</v>
      </c>
      <c r="M72" s="53">
        <v>0</v>
      </c>
    </row>
    <row r="73" spans="1:13" ht="67.5" x14ac:dyDescent="0.25">
      <c r="A73" s="47">
        <v>57</v>
      </c>
      <c r="B73" s="48" t="s">
        <v>20</v>
      </c>
      <c r="C73" s="48"/>
      <c r="D73" s="70" t="s">
        <v>163</v>
      </c>
      <c r="E73" s="49"/>
      <c r="F73" s="54" t="s">
        <v>96</v>
      </c>
      <c r="G73" s="48" t="s">
        <v>22</v>
      </c>
      <c r="H73" s="48">
        <v>2</v>
      </c>
      <c r="I73" s="48">
        <v>1500</v>
      </c>
      <c r="J73" s="51">
        <f t="shared" si="1"/>
        <v>3000</v>
      </c>
      <c r="K73" s="52" t="s">
        <v>21</v>
      </c>
      <c r="L73" s="52" t="s">
        <v>217</v>
      </c>
      <c r="M73" s="53">
        <v>0</v>
      </c>
    </row>
    <row r="74" spans="1:13" ht="78.75" customHeight="1" x14ac:dyDescent="0.25">
      <c r="A74" s="47">
        <v>58</v>
      </c>
      <c r="B74" s="48" t="s">
        <v>20</v>
      </c>
      <c r="C74" s="48"/>
      <c r="D74" s="70" t="s">
        <v>164</v>
      </c>
      <c r="E74" s="49"/>
      <c r="F74" s="50" t="s">
        <v>218</v>
      </c>
      <c r="G74" s="48" t="s">
        <v>23</v>
      </c>
      <c r="H74" s="48">
        <v>150</v>
      </c>
      <c r="I74" s="48">
        <v>80</v>
      </c>
      <c r="J74" s="51">
        <f t="shared" si="1"/>
        <v>12000</v>
      </c>
      <c r="K74" s="52" t="s">
        <v>21</v>
      </c>
      <c r="L74" s="52" t="s">
        <v>217</v>
      </c>
      <c r="M74" s="53">
        <v>0</v>
      </c>
    </row>
    <row r="75" spans="1:13" ht="36.75" customHeight="1" x14ac:dyDescent="0.25">
      <c r="A75" s="47">
        <v>59</v>
      </c>
      <c r="B75" s="48" t="s">
        <v>20</v>
      </c>
      <c r="C75" s="48"/>
      <c r="D75" s="69" t="s">
        <v>238</v>
      </c>
      <c r="E75" s="49"/>
      <c r="F75" s="50" t="s">
        <v>98</v>
      </c>
      <c r="G75" s="48" t="s">
        <v>23</v>
      </c>
      <c r="H75" s="48">
        <v>80</v>
      </c>
      <c r="I75" s="48">
        <v>300</v>
      </c>
      <c r="J75" s="51">
        <f t="shared" si="1"/>
        <v>24000</v>
      </c>
      <c r="K75" s="52" t="s">
        <v>21</v>
      </c>
      <c r="L75" s="52" t="s">
        <v>217</v>
      </c>
      <c r="M75" s="53">
        <v>0</v>
      </c>
    </row>
    <row r="76" spans="1:13" ht="38.25" x14ac:dyDescent="0.25">
      <c r="A76" s="47">
        <v>60</v>
      </c>
      <c r="B76" s="48" t="s">
        <v>20</v>
      </c>
      <c r="C76" s="48"/>
      <c r="D76" s="70" t="s">
        <v>237</v>
      </c>
      <c r="E76" s="49"/>
      <c r="F76" s="50" t="s">
        <v>99</v>
      </c>
      <c r="G76" s="48" t="s">
        <v>23</v>
      </c>
      <c r="H76" s="48">
        <v>100</v>
      </c>
      <c r="I76" s="48">
        <v>60</v>
      </c>
      <c r="J76" s="51">
        <f t="shared" si="1"/>
        <v>6000</v>
      </c>
      <c r="K76" s="52" t="s">
        <v>21</v>
      </c>
      <c r="L76" s="52" t="s">
        <v>217</v>
      </c>
      <c r="M76" s="53">
        <v>0</v>
      </c>
    </row>
    <row r="77" spans="1:13" ht="38.25" x14ac:dyDescent="0.25">
      <c r="A77" s="47">
        <v>61</v>
      </c>
      <c r="B77" s="48" t="s">
        <v>20</v>
      </c>
      <c r="C77" s="48"/>
      <c r="D77" s="69" t="s">
        <v>166</v>
      </c>
      <c r="E77" s="49"/>
      <c r="F77" s="50" t="s">
        <v>100</v>
      </c>
      <c r="G77" s="48" t="s">
        <v>22</v>
      </c>
      <c r="H77" s="48">
        <v>100</v>
      </c>
      <c r="I77" s="48">
        <v>90</v>
      </c>
      <c r="J77" s="51">
        <f t="shared" si="1"/>
        <v>9000</v>
      </c>
      <c r="K77" s="52" t="s">
        <v>21</v>
      </c>
      <c r="L77" s="52" t="s">
        <v>217</v>
      </c>
      <c r="M77" s="53">
        <v>0</v>
      </c>
    </row>
    <row r="78" spans="1:13" ht="45.75" customHeight="1" x14ac:dyDescent="0.25">
      <c r="A78" s="47">
        <v>62</v>
      </c>
      <c r="B78" s="48" t="s">
        <v>20</v>
      </c>
      <c r="C78" s="48"/>
      <c r="D78" s="69" t="s">
        <v>198</v>
      </c>
      <c r="E78" s="49"/>
      <c r="F78" s="50" t="s">
        <v>114</v>
      </c>
      <c r="G78" s="48" t="s">
        <v>199</v>
      </c>
      <c r="H78" s="48">
        <v>4</v>
      </c>
      <c r="I78" s="48">
        <v>300</v>
      </c>
      <c r="J78" s="51">
        <f t="shared" si="1"/>
        <v>1200</v>
      </c>
      <c r="K78" s="52" t="s">
        <v>21</v>
      </c>
      <c r="L78" s="52" t="s">
        <v>217</v>
      </c>
      <c r="M78" s="53">
        <v>0</v>
      </c>
    </row>
    <row r="79" spans="1:13" ht="38.25" x14ac:dyDescent="0.25">
      <c r="A79" s="47">
        <v>63</v>
      </c>
      <c r="B79" s="48" t="s">
        <v>20</v>
      </c>
      <c r="C79" s="48"/>
      <c r="D79" s="70" t="s">
        <v>189</v>
      </c>
      <c r="E79" s="49"/>
      <c r="F79" s="55" t="s">
        <v>101</v>
      </c>
      <c r="G79" s="48" t="s">
        <v>22</v>
      </c>
      <c r="H79" s="48">
        <v>100</v>
      </c>
      <c r="I79" s="48">
        <v>650</v>
      </c>
      <c r="J79" s="51">
        <f t="shared" si="1"/>
        <v>65000</v>
      </c>
      <c r="K79" s="52" t="s">
        <v>21</v>
      </c>
      <c r="L79" s="52" t="s">
        <v>217</v>
      </c>
      <c r="M79" s="53">
        <v>0</v>
      </c>
    </row>
    <row r="80" spans="1:13" ht="38.25" x14ac:dyDescent="0.25">
      <c r="A80" s="47">
        <v>64</v>
      </c>
      <c r="B80" s="48" t="s">
        <v>20</v>
      </c>
      <c r="C80" s="48"/>
      <c r="D80" s="70" t="s">
        <v>190</v>
      </c>
      <c r="E80" s="49"/>
      <c r="F80" s="55" t="s">
        <v>191</v>
      </c>
      <c r="G80" s="48" t="s">
        <v>23</v>
      </c>
      <c r="H80" s="48">
        <v>30</v>
      </c>
      <c r="I80" s="48">
        <v>45</v>
      </c>
      <c r="J80" s="51">
        <f t="shared" si="1"/>
        <v>1350</v>
      </c>
      <c r="K80" s="52" t="s">
        <v>21</v>
      </c>
      <c r="L80" s="52" t="s">
        <v>217</v>
      </c>
      <c r="M80" s="53">
        <v>0</v>
      </c>
    </row>
    <row r="81" spans="1:13" ht="38.25" x14ac:dyDescent="0.25">
      <c r="A81" s="47">
        <v>65</v>
      </c>
      <c r="B81" s="48" t="s">
        <v>20</v>
      </c>
      <c r="C81" s="48"/>
      <c r="D81" s="70" t="s">
        <v>167</v>
      </c>
      <c r="E81" s="49"/>
      <c r="F81" s="50" t="s">
        <v>102</v>
      </c>
      <c r="G81" s="48" t="s">
        <v>23</v>
      </c>
      <c r="H81" s="48">
        <v>50</v>
      </c>
      <c r="I81" s="48">
        <v>70</v>
      </c>
      <c r="J81" s="51">
        <f t="shared" ref="J81:J99" si="2">H81*I81</f>
        <v>3500</v>
      </c>
      <c r="K81" s="52" t="s">
        <v>21</v>
      </c>
      <c r="L81" s="52" t="s">
        <v>217</v>
      </c>
      <c r="M81" s="53">
        <v>0</v>
      </c>
    </row>
    <row r="82" spans="1:13" ht="63.75" x14ac:dyDescent="0.25">
      <c r="A82" s="47">
        <v>66</v>
      </c>
      <c r="B82" s="48" t="s">
        <v>20</v>
      </c>
      <c r="C82" s="48"/>
      <c r="D82" s="70" t="s">
        <v>235</v>
      </c>
      <c r="E82" s="49"/>
      <c r="F82" s="54" t="s">
        <v>104</v>
      </c>
      <c r="G82" s="48" t="s">
        <v>168</v>
      </c>
      <c r="H82" s="48">
        <v>700</v>
      </c>
      <c r="I82" s="48">
        <v>350</v>
      </c>
      <c r="J82" s="51">
        <f t="shared" si="2"/>
        <v>245000</v>
      </c>
      <c r="K82" s="52" t="s">
        <v>21</v>
      </c>
      <c r="L82" s="52" t="s">
        <v>217</v>
      </c>
      <c r="M82" s="53">
        <v>0</v>
      </c>
    </row>
    <row r="83" spans="1:13" ht="38.25" x14ac:dyDescent="0.25">
      <c r="A83" s="47">
        <v>67</v>
      </c>
      <c r="B83" s="48" t="s">
        <v>20</v>
      </c>
      <c r="C83" s="48"/>
      <c r="D83" s="72" t="s">
        <v>213</v>
      </c>
      <c r="E83" s="49"/>
      <c r="F83" s="54" t="s">
        <v>125</v>
      </c>
      <c r="G83" s="48" t="s">
        <v>168</v>
      </c>
      <c r="H83" s="48">
        <v>0</v>
      </c>
      <c r="I83" s="48">
        <v>0</v>
      </c>
      <c r="J83" s="51">
        <f t="shared" si="2"/>
        <v>0</v>
      </c>
      <c r="K83" s="52" t="s">
        <v>21</v>
      </c>
      <c r="L83" s="52" t="s">
        <v>217</v>
      </c>
      <c r="M83" s="53">
        <v>0</v>
      </c>
    </row>
    <row r="84" spans="1:13" ht="38.25" x14ac:dyDescent="0.25">
      <c r="A84" s="47">
        <v>68</v>
      </c>
      <c r="B84" s="48" t="s">
        <v>20</v>
      </c>
      <c r="C84" s="48"/>
      <c r="D84" s="69" t="s">
        <v>169</v>
      </c>
      <c r="E84" s="49"/>
      <c r="F84" s="50" t="s">
        <v>105</v>
      </c>
      <c r="G84" s="48" t="s">
        <v>23</v>
      </c>
      <c r="H84" s="48">
        <v>3240</v>
      </c>
      <c r="I84" s="48">
        <v>70</v>
      </c>
      <c r="J84" s="51">
        <f t="shared" si="2"/>
        <v>226800</v>
      </c>
      <c r="K84" s="52" t="s">
        <v>21</v>
      </c>
      <c r="L84" s="52" t="s">
        <v>217</v>
      </c>
      <c r="M84" s="53">
        <v>0</v>
      </c>
    </row>
    <row r="85" spans="1:13" ht="45" x14ac:dyDescent="0.25">
      <c r="A85" s="47">
        <v>69</v>
      </c>
      <c r="B85" s="48" t="s">
        <v>20</v>
      </c>
      <c r="C85" s="48"/>
      <c r="D85" s="70" t="s">
        <v>170</v>
      </c>
      <c r="E85" s="49"/>
      <c r="F85" s="50" t="s">
        <v>106</v>
      </c>
      <c r="G85" s="48" t="s">
        <v>23</v>
      </c>
      <c r="H85" s="48">
        <v>300</v>
      </c>
      <c r="I85" s="48">
        <v>420</v>
      </c>
      <c r="J85" s="51">
        <f t="shared" si="2"/>
        <v>126000</v>
      </c>
      <c r="K85" s="52" t="s">
        <v>21</v>
      </c>
      <c r="L85" s="52" t="s">
        <v>217</v>
      </c>
      <c r="M85" s="53">
        <v>0</v>
      </c>
    </row>
    <row r="86" spans="1:13" ht="38.25" x14ac:dyDescent="0.25">
      <c r="A86" s="47">
        <v>70</v>
      </c>
      <c r="B86" s="48" t="s">
        <v>20</v>
      </c>
      <c r="C86" s="48"/>
      <c r="D86" s="52" t="s">
        <v>214</v>
      </c>
      <c r="E86" s="49"/>
      <c r="F86" s="50" t="s">
        <v>215</v>
      </c>
      <c r="G86" s="48" t="s">
        <v>22</v>
      </c>
      <c r="H86" s="48">
        <v>0</v>
      </c>
      <c r="I86" s="48">
        <v>0</v>
      </c>
      <c r="J86" s="51">
        <f t="shared" si="2"/>
        <v>0</v>
      </c>
      <c r="K86" s="52" t="s">
        <v>21</v>
      </c>
      <c r="L86" s="52" t="s">
        <v>217</v>
      </c>
      <c r="M86" s="53"/>
    </row>
    <row r="87" spans="1:13" ht="38.25" x14ac:dyDescent="0.25">
      <c r="A87" s="47">
        <v>71</v>
      </c>
      <c r="B87" s="48" t="s">
        <v>20</v>
      </c>
      <c r="C87" s="48"/>
      <c r="D87" s="52" t="s">
        <v>216</v>
      </c>
      <c r="E87" s="49"/>
      <c r="F87" s="52" t="s">
        <v>216</v>
      </c>
      <c r="G87" s="48" t="s">
        <v>22</v>
      </c>
      <c r="H87" s="48">
        <v>0</v>
      </c>
      <c r="I87" s="48">
        <v>0</v>
      </c>
      <c r="J87" s="51">
        <f t="shared" si="2"/>
        <v>0</v>
      </c>
      <c r="K87" s="52" t="s">
        <v>21</v>
      </c>
      <c r="L87" s="52" t="s">
        <v>217</v>
      </c>
      <c r="M87" s="53"/>
    </row>
    <row r="88" spans="1:13" ht="90" x14ac:dyDescent="0.25">
      <c r="A88" s="47">
        <v>72</v>
      </c>
      <c r="B88" s="48" t="s">
        <v>20</v>
      </c>
      <c r="C88" s="48"/>
      <c r="D88" s="70" t="s">
        <v>192</v>
      </c>
      <c r="E88" s="49"/>
      <c r="F88" s="50" t="s">
        <v>193</v>
      </c>
      <c r="G88" s="48" t="s">
        <v>22</v>
      </c>
      <c r="H88" s="48">
        <v>90</v>
      </c>
      <c r="I88" s="48">
        <v>750</v>
      </c>
      <c r="J88" s="51">
        <f t="shared" si="2"/>
        <v>67500</v>
      </c>
      <c r="K88" s="52" t="s">
        <v>21</v>
      </c>
      <c r="L88" s="52" t="s">
        <v>217</v>
      </c>
      <c r="M88" s="53">
        <v>0</v>
      </c>
    </row>
    <row r="89" spans="1:13" ht="78.75" x14ac:dyDescent="0.25">
      <c r="A89" s="47">
        <v>73</v>
      </c>
      <c r="B89" s="48" t="s">
        <v>20</v>
      </c>
      <c r="C89" s="48"/>
      <c r="D89" s="70" t="s">
        <v>171</v>
      </c>
      <c r="E89" s="49"/>
      <c r="F89" s="50" t="s">
        <v>195</v>
      </c>
      <c r="G89" s="48" t="s">
        <v>22</v>
      </c>
      <c r="H89" s="48">
        <v>350</v>
      </c>
      <c r="I89" s="48">
        <v>842</v>
      </c>
      <c r="J89" s="51">
        <f t="shared" si="2"/>
        <v>294700</v>
      </c>
      <c r="K89" s="52" t="s">
        <v>21</v>
      </c>
      <c r="L89" s="52" t="s">
        <v>217</v>
      </c>
      <c r="M89" s="53">
        <v>0</v>
      </c>
    </row>
    <row r="90" spans="1:13" ht="106.5" customHeight="1" x14ac:dyDescent="0.25">
      <c r="A90" s="47">
        <v>74</v>
      </c>
      <c r="B90" s="48" t="s">
        <v>20</v>
      </c>
      <c r="C90" s="48"/>
      <c r="D90" s="69" t="s">
        <v>172</v>
      </c>
      <c r="E90" s="49"/>
      <c r="F90" s="55" t="s">
        <v>90</v>
      </c>
      <c r="G90" s="48" t="s">
        <v>23</v>
      </c>
      <c r="H90" s="48">
        <v>3</v>
      </c>
      <c r="I90" s="48">
        <v>280</v>
      </c>
      <c r="J90" s="51">
        <f t="shared" si="2"/>
        <v>840</v>
      </c>
      <c r="K90" s="52" t="s">
        <v>21</v>
      </c>
      <c r="L90" s="52" t="s">
        <v>217</v>
      </c>
      <c r="M90" s="53">
        <v>0</v>
      </c>
    </row>
    <row r="91" spans="1:13" ht="51" x14ac:dyDescent="0.25">
      <c r="A91" s="47">
        <v>75</v>
      </c>
      <c r="B91" s="48" t="s">
        <v>20</v>
      </c>
      <c r="C91" s="48"/>
      <c r="D91" s="70" t="s">
        <v>173</v>
      </c>
      <c r="E91" s="49"/>
      <c r="F91" s="50" t="s">
        <v>110</v>
      </c>
      <c r="G91" s="48" t="s">
        <v>23</v>
      </c>
      <c r="H91" s="48">
        <v>145</v>
      </c>
      <c r="I91" s="48">
        <v>3500</v>
      </c>
      <c r="J91" s="51">
        <f t="shared" si="2"/>
        <v>507500</v>
      </c>
      <c r="K91" s="52" t="s">
        <v>21</v>
      </c>
      <c r="L91" s="52" t="s">
        <v>217</v>
      </c>
      <c r="M91" s="53">
        <v>0</v>
      </c>
    </row>
    <row r="92" spans="1:13" ht="101.25" x14ac:dyDescent="0.25">
      <c r="A92" s="47">
        <v>76</v>
      </c>
      <c r="B92" s="48" t="s">
        <v>20</v>
      </c>
      <c r="C92" s="48"/>
      <c r="D92" s="69" t="s">
        <v>174</v>
      </c>
      <c r="E92" s="49"/>
      <c r="F92" s="54" t="s">
        <v>111</v>
      </c>
      <c r="G92" s="48" t="s">
        <v>22</v>
      </c>
      <c r="H92" s="48">
        <v>40</v>
      </c>
      <c r="I92" s="48">
        <v>2500</v>
      </c>
      <c r="J92" s="51">
        <f t="shared" si="2"/>
        <v>100000</v>
      </c>
      <c r="K92" s="52" t="s">
        <v>21</v>
      </c>
      <c r="L92" s="52" t="s">
        <v>217</v>
      </c>
      <c r="M92" s="53">
        <v>0</v>
      </c>
    </row>
    <row r="93" spans="1:13" ht="53.25" customHeight="1" x14ac:dyDescent="0.25">
      <c r="A93" s="47">
        <v>77</v>
      </c>
      <c r="B93" s="48" t="s">
        <v>20</v>
      </c>
      <c r="C93" s="48"/>
      <c r="D93" s="70" t="s">
        <v>197</v>
      </c>
      <c r="E93" s="49"/>
      <c r="F93" s="54" t="s">
        <v>196</v>
      </c>
      <c r="G93" s="48" t="s">
        <v>22</v>
      </c>
      <c r="H93" s="48">
        <v>3</v>
      </c>
      <c r="I93" s="48">
        <v>12000</v>
      </c>
      <c r="J93" s="51">
        <f t="shared" si="2"/>
        <v>36000</v>
      </c>
      <c r="K93" s="52" t="s">
        <v>21</v>
      </c>
      <c r="L93" s="52" t="s">
        <v>217</v>
      </c>
      <c r="M93" s="53">
        <v>0</v>
      </c>
    </row>
    <row r="94" spans="1:13" ht="45" x14ac:dyDescent="0.25">
      <c r="A94" s="47">
        <v>78</v>
      </c>
      <c r="B94" s="48" t="s">
        <v>20</v>
      </c>
      <c r="C94" s="48"/>
      <c r="D94" s="71" t="s">
        <v>203</v>
      </c>
      <c r="E94" s="49"/>
      <c r="F94" s="54" t="s">
        <v>194</v>
      </c>
      <c r="G94" s="48" t="s">
        <v>22</v>
      </c>
      <c r="H94" s="48">
        <v>0</v>
      </c>
      <c r="I94" s="48">
        <v>0</v>
      </c>
      <c r="J94" s="51">
        <f t="shared" si="2"/>
        <v>0</v>
      </c>
      <c r="K94" s="52" t="s">
        <v>21</v>
      </c>
      <c r="L94" s="52" t="s">
        <v>217</v>
      </c>
      <c r="M94" s="53">
        <v>0</v>
      </c>
    </row>
    <row r="95" spans="1:13" ht="101.25" x14ac:dyDescent="0.25">
      <c r="A95" s="47">
        <v>79</v>
      </c>
      <c r="B95" s="48" t="s">
        <v>20</v>
      </c>
      <c r="C95" s="48"/>
      <c r="D95" s="70" t="s">
        <v>202</v>
      </c>
      <c r="E95" s="49"/>
      <c r="F95" s="54" t="s">
        <v>112</v>
      </c>
      <c r="G95" s="48" t="s">
        <v>22</v>
      </c>
      <c r="H95" s="48">
        <v>25</v>
      </c>
      <c r="I95" s="48">
        <v>2000</v>
      </c>
      <c r="J95" s="51">
        <f t="shared" si="2"/>
        <v>50000</v>
      </c>
      <c r="K95" s="52" t="s">
        <v>21</v>
      </c>
      <c r="L95" s="52" t="s">
        <v>217</v>
      </c>
      <c r="M95" s="53">
        <v>0</v>
      </c>
    </row>
    <row r="96" spans="1:13" ht="60" customHeight="1" x14ac:dyDescent="0.25">
      <c r="A96" s="47">
        <v>80</v>
      </c>
      <c r="B96" s="48" t="s">
        <v>20</v>
      </c>
      <c r="C96" s="48"/>
      <c r="D96" s="70" t="s">
        <v>175</v>
      </c>
      <c r="E96" s="49"/>
      <c r="F96" s="54" t="s">
        <v>113</v>
      </c>
      <c r="G96" s="48" t="s">
        <v>22</v>
      </c>
      <c r="H96" s="48">
        <v>150</v>
      </c>
      <c r="I96" s="48">
        <v>1800</v>
      </c>
      <c r="J96" s="51">
        <f t="shared" si="2"/>
        <v>270000</v>
      </c>
      <c r="K96" s="52" t="s">
        <v>21</v>
      </c>
      <c r="L96" s="52" t="s">
        <v>217</v>
      </c>
      <c r="M96" s="53">
        <v>0</v>
      </c>
    </row>
    <row r="97" spans="1:14" ht="41.25" customHeight="1" x14ac:dyDescent="0.25">
      <c r="A97" s="47">
        <v>81</v>
      </c>
      <c r="B97" s="48" t="s">
        <v>20</v>
      </c>
      <c r="C97" s="48"/>
      <c r="D97" s="52" t="s">
        <v>201</v>
      </c>
      <c r="E97" s="49"/>
      <c r="F97" s="56" t="s">
        <v>223</v>
      </c>
      <c r="G97" s="48" t="s">
        <v>22</v>
      </c>
      <c r="H97" s="48">
        <v>0</v>
      </c>
      <c r="I97" s="48">
        <v>0</v>
      </c>
      <c r="J97" s="51">
        <f t="shared" si="2"/>
        <v>0</v>
      </c>
      <c r="K97" s="52" t="s">
        <v>21</v>
      </c>
      <c r="L97" s="52" t="s">
        <v>217</v>
      </c>
      <c r="M97" s="53">
        <v>0</v>
      </c>
    </row>
    <row r="98" spans="1:14" ht="44.25" customHeight="1" x14ac:dyDescent="0.25">
      <c r="A98" s="47">
        <v>82</v>
      </c>
      <c r="B98" s="57" t="s">
        <v>20</v>
      </c>
      <c r="C98" s="57"/>
      <c r="D98" s="76" t="s">
        <v>225</v>
      </c>
      <c r="E98" s="59"/>
      <c r="F98" s="60"/>
      <c r="G98" s="57" t="s">
        <v>23</v>
      </c>
      <c r="H98" s="57">
        <v>500</v>
      </c>
      <c r="I98" s="57">
        <v>410</v>
      </c>
      <c r="J98" s="61">
        <f t="shared" si="2"/>
        <v>205000</v>
      </c>
      <c r="K98" s="58" t="s">
        <v>21</v>
      </c>
      <c r="L98" s="52" t="s">
        <v>217</v>
      </c>
      <c r="M98" s="62">
        <v>0</v>
      </c>
    </row>
    <row r="99" spans="1:14" ht="39" thickBot="1" x14ac:dyDescent="0.3">
      <c r="A99" s="47">
        <v>83</v>
      </c>
      <c r="B99" s="57" t="s">
        <v>20</v>
      </c>
      <c r="C99" s="57"/>
      <c r="D99" s="76" t="s">
        <v>176</v>
      </c>
      <c r="E99" s="59"/>
      <c r="F99" s="60" t="s">
        <v>177</v>
      </c>
      <c r="G99" s="57" t="s">
        <v>23</v>
      </c>
      <c r="H99" s="57">
        <v>90</v>
      </c>
      <c r="I99" s="57">
        <v>1200</v>
      </c>
      <c r="J99" s="61">
        <f t="shared" si="2"/>
        <v>108000</v>
      </c>
      <c r="K99" s="58" t="s">
        <v>21</v>
      </c>
      <c r="L99" s="52" t="s">
        <v>217</v>
      </c>
      <c r="M99" s="62">
        <v>0</v>
      </c>
    </row>
    <row r="100" spans="1:14" ht="15.75" thickBot="1" x14ac:dyDescent="0.3">
      <c r="A100" s="63"/>
      <c r="B100" s="64"/>
      <c r="C100" s="64"/>
      <c r="D100" s="65" t="s">
        <v>25</v>
      </c>
      <c r="E100" s="65"/>
      <c r="F100" s="65"/>
      <c r="G100" s="65"/>
      <c r="H100" s="65"/>
      <c r="I100" s="65"/>
      <c r="J100" s="66">
        <f>SUM(J17:J99)</f>
        <v>23232590</v>
      </c>
      <c r="K100" s="64"/>
      <c r="L100" s="64"/>
      <c r="M100" s="67"/>
    </row>
    <row r="101" spans="1:14" ht="44.25" customHeight="1" x14ac:dyDescent="0.25">
      <c r="A101" s="46"/>
      <c r="B101" s="6"/>
      <c r="C101" s="6"/>
      <c r="D101" s="6"/>
      <c r="E101" s="6"/>
      <c r="F101" s="6"/>
      <c r="G101" s="6"/>
      <c r="H101" s="41"/>
      <c r="I101" s="41"/>
      <c r="J101" s="40"/>
      <c r="K101" s="41"/>
      <c r="L101" s="41"/>
      <c r="M101" s="41"/>
      <c r="N101" s="38"/>
    </row>
    <row r="102" spans="1:14" ht="64.5" customHeight="1" x14ac:dyDescent="0.25">
      <c r="D102" s="6"/>
      <c r="E102" s="6"/>
      <c r="H102" s="38"/>
      <c r="I102" s="38"/>
      <c r="J102" s="38"/>
      <c r="K102" s="38"/>
      <c r="L102" s="42"/>
      <c r="M102" s="43"/>
      <c r="N102" s="38"/>
    </row>
    <row r="103" spans="1:14" x14ac:dyDescent="0.25">
      <c r="D103" s="6"/>
      <c r="E103" s="6"/>
      <c r="H103" s="38"/>
      <c r="I103" s="38"/>
      <c r="J103" s="38"/>
      <c r="K103" s="38"/>
      <c r="L103" s="38"/>
      <c r="M103" s="38"/>
      <c r="N103" s="38"/>
    </row>
    <row r="104" spans="1:14" x14ac:dyDescent="0.25">
      <c r="D104" s="6"/>
      <c r="E104" s="6"/>
      <c r="H104" s="38"/>
      <c r="I104" s="38"/>
      <c r="J104" s="44"/>
      <c r="K104" s="38"/>
      <c r="L104" s="38"/>
      <c r="M104" s="38"/>
      <c r="N104" s="38"/>
    </row>
    <row r="105" spans="1:14" x14ac:dyDescent="0.25">
      <c r="D105" s="6"/>
      <c r="E105" s="6"/>
      <c r="H105" s="38"/>
      <c r="I105" s="38"/>
      <c r="J105" s="38"/>
      <c r="K105" s="38"/>
      <c r="L105" s="38"/>
      <c r="M105" s="38"/>
      <c r="N105" s="38"/>
    </row>
    <row r="106" spans="1:14" x14ac:dyDescent="0.25">
      <c r="D106" s="6"/>
      <c r="E106" s="6"/>
      <c r="H106" s="38"/>
      <c r="I106" s="38"/>
      <c r="J106" s="38"/>
      <c r="K106" s="38"/>
      <c r="L106" s="38"/>
      <c r="M106" s="38"/>
      <c r="N106" s="38"/>
    </row>
    <row r="107" spans="1:14" x14ac:dyDescent="0.25">
      <c r="D107" s="6"/>
      <c r="E107" s="6"/>
      <c r="H107" s="38"/>
      <c r="I107" s="38"/>
      <c r="J107" s="38"/>
      <c r="K107" s="38"/>
      <c r="L107" s="38"/>
      <c r="M107" s="38"/>
      <c r="N107" s="38"/>
    </row>
    <row r="108" spans="1:14" x14ac:dyDescent="0.25">
      <c r="D108" s="6"/>
      <c r="E108" s="6"/>
    </row>
    <row r="109" spans="1:14" x14ac:dyDescent="0.25">
      <c r="D109" s="6"/>
      <c r="E109" s="6"/>
    </row>
    <row r="110" spans="1:14" x14ac:dyDescent="0.25">
      <c r="D110" s="6"/>
      <c r="E110" s="6"/>
    </row>
    <row r="111" spans="1:14" x14ac:dyDescent="0.25">
      <c r="D111" s="6"/>
      <c r="E111" s="6"/>
    </row>
    <row r="117" ht="107.25" customHeight="1" x14ac:dyDescent="0.25"/>
  </sheetData>
  <phoneticPr fontId="0" type="noConversion"/>
  <dataValidations xWindow="1035" yWindow="371" count="1">
    <dataValidation allowBlank="1" showInputMessage="1" showErrorMessage="1" prompt="Характеристика на русском языке заполняется автоматически в соответствии с КТРУ" sqref="F17:F86 F88:F99"/>
  </dataValidations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="132" zoomScaleNormal="132" workbookViewId="0">
      <selection activeCell="H96" sqref="H96"/>
    </sheetView>
  </sheetViews>
  <sheetFormatPr defaultRowHeight="15" x14ac:dyDescent="0.25"/>
  <cols>
    <col min="2" max="2" width="7.42578125" customWidth="1"/>
    <col min="3" max="3" width="15.42578125" customWidth="1"/>
    <col min="4" max="4" width="1" hidden="1" customWidth="1"/>
    <col min="5" max="5" width="21.42578125" customWidth="1"/>
    <col min="6" max="6" width="6.42578125" customWidth="1"/>
    <col min="8" max="8" width="9" customWidth="1"/>
    <col min="9" max="9" width="17.7109375" customWidth="1"/>
  </cols>
  <sheetData>
    <row r="1" spans="1:12" x14ac:dyDescent="0.25">
      <c r="A1" s="45"/>
      <c r="K1" s="1"/>
    </row>
    <row r="2" spans="1:12" x14ac:dyDescent="0.25">
      <c r="A2" s="45"/>
      <c r="I2" s="89" t="s">
        <v>1</v>
      </c>
      <c r="J2" s="90"/>
      <c r="K2" s="90"/>
      <c r="L2" s="4"/>
    </row>
    <row r="3" spans="1:12" x14ac:dyDescent="0.25">
      <c r="A3" s="45"/>
      <c r="I3" s="89" t="s">
        <v>2</v>
      </c>
      <c r="J3" s="90"/>
      <c r="K3" s="90"/>
      <c r="L3" s="4"/>
    </row>
    <row r="4" spans="1:12" x14ac:dyDescent="0.25">
      <c r="A4" s="45"/>
      <c r="I4" s="89" t="s">
        <v>205</v>
      </c>
      <c r="J4" s="90"/>
      <c r="K4" s="90"/>
      <c r="L4" s="4"/>
    </row>
    <row r="5" spans="1:12" x14ac:dyDescent="0.25">
      <c r="A5" s="45"/>
      <c r="I5" s="89" t="s">
        <v>5</v>
      </c>
      <c r="J5" s="90"/>
      <c r="K5" s="7"/>
    </row>
    <row r="6" spans="1:12" x14ac:dyDescent="0.25">
      <c r="A6" s="45"/>
      <c r="I6" s="89" t="s">
        <v>3</v>
      </c>
      <c r="J6" s="90"/>
      <c r="K6" s="7"/>
    </row>
    <row r="7" spans="1:12" x14ac:dyDescent="0.25">
      <c r="A7" s="45"/>
      <c r="I7" s="89" t="s">
        <v>4</v>
      </c>
      <c r="J7" s="90"/>
      <c r="K7" s="90"/>
    </row>
    <row r="8" spans="1:12" x14ac:dyDescent="0.25">
      <c r="A8" s="45"/>
      <c r="D8" s="8" t="s">
        <v>179</v>
      </c>
      <c r="E8" s="5"/>
      <c r="F8" s="5"/>
      <c r="G8" s="5"/>
      <c r="I8" s="38"/>
      <c r="J8" s="12"/>
      <c r="K8" s="12"/>
    </row>
    <row r="9" spans="1:12" x14ac:dyDescent="0.25">
      <c r="A9" s="45"/>
      <c r="B9" s="7" t="s">
        <v>24</v>
      </c>
      <c r="C9" s="7"/>
      <c r="D9" s="7"/>
      <c r="E9" s="7"/>
      <c r="F9" s="7"/>
      <c r="G9" s="7"/>
      <c r="H9" s="7"/>
      <c r="I9" s="38"/>
    </row>
    <row r="10" spans="1:12" x14ac:dyDescent="0.25">
      <c r="A10" s="45"/>
      <c r="B10" s="7" t="s">
        <v>19</v>
      </c>
      <c r="C10" s="7"/>
      <c r="D10" s="7"/>
      <c r="E10" s="7"/>
      <c r="F10" s="7"/>
      <c r="G10" s="7"/>
      <c r="H10" s="7"/>
      <c r="I10" s="38"/>
    </row>
    <row r="11" spans="1:12" x14ac:dyDescent="0.25">
      <c r="A11" s="45"/>
      <c r="B11" s="7" t="s">
        <v>206</v>
      </c>
      <c r="C11" s="7"/>
      <c r="D11" s="7"/>
      <c r="E11" s="7"/>
      <c r="F11" s="7"/>
      <c r="G11" s="7"/>
      <c r="H11" s="7"/>
      <c r="I11" s="38"/>
    </row>
    <row r="12" spans="1:12" x14ac:dyDescent="0.25">
      <c r="A12" s="45"/>
      <c r="B12" s="7" t="s">
        <v>241</v>
      </c>
      <c r="C12" s="7"/>
      <c r="D12" s="7"/>
      <c r="E12" s="7"/>
      <c r="F12" s="7"/>
      <c r="G12" s="7"/>
      <c r="H12" s="7"/>
      <c r="I12" s="38"/>
    </row>
    <row r="13" spans="1:12" ht="81.75" customHeight="1" x14ac:dyDescent="0.25">
      <c r="A13" s="9" t="s">
        <v>6</v>
      </c>
      <c r="B13" s="9" t="s">
        <v>7</v>
      </c>
      <c r="C13" s="9" t="s">
        <v>9</v>
      </c>
      <c r="D13" s="9" t="s">
        <v>10</v>
      </c>
      <c r="E13" s="9" t="s">
        <v>11</v>
      </c>
      <c r="F13" s="10" t="s">
        <v>12</v>
      </c>
      <c r="G13" s="9" t="s">
        <v>13</v>
      </c>
      <c r="H13" s="9" t="s">
        <v>14</v>
      </c>
      <c r="I13" s="39" t="s">
        <v>15</v>
      </c>
      <c r="J13" s="9" t="s">
        <v>16</v>
      </c>
      <c r="K13" s="9" t="s">
        <v>17</v>
      </c>
    </row>
    <row r="14" spans="1:12" ht="162" customHeight="1" x14ac:dyDescent="0.25">
      <c r="A14" s="47">
        <v>1</v>
      </c>
      <c r="B14" s="48" t="s">
        <v>20</v>
      </c>
      <c r="C14" s="74" t="s">
        <v>117</v>
      </c>
      <c r="D14" s="49"/>
      <c r="E14" s="50" t="s">
        <v>36</v>
      </c>
      <c r="F14" s="48" t="s">
        <v>23</v>
      </c>
      <c r="G14" s="48">
        <v>6300</v>
      </c>
      <c r="H14" s="48">
        <v>210</v>
      </c>
      <c r="I14" s="51">
        <f t="shared" ref="I14:I77" si="0">G14*H14</f>
        <v>1323000</v>
      </c>
      <c r="J14" s="52" t="s">
        <v>178</v>
      </c>
      <c r="K14" s="52" t="s">
        <v>217</v>
      </c>
    </row>
    <row r="15" spans="1:12" ht="138.75" customHeight="1" x14ac:dyDescent="0.25">
      <c r="A15" s="47">
        <v>2</v>
      </c>
      <c r="B15" s="48" t="s">
        <v>20</v>
      </c>
      <c r="C15" s="70" t="s">
        <v>118</v>
      </c>
      <c r="D15" s="49"/>
      <c r="E15" s="50" t="s">
        <v>37</v>
      </c>
      <c r="F15" s="48" t="s">
        <v>23</v>
      </c>
      <c r="G15" s="48">
        <v>4500</v>
      </c>
      <c r="H15" s="48">
        <v>210</v>
      </c>
      <c r="I15" s="51">
        <f t="shared" si="0"/>
        <v>945000</v>
      </c>
      <c r="J15" s="52" t="s">
        <v>21</v>
      </c>
      <c r="K15" s="52" t="s">
        <v>217</v>
      </c>
    </row>
    <row r="16" spans="1:12" ht="141.75" customHeight="1" x14ac:dyDescent="0.25">
      <c r="A16" s="47">
        <v>3</v>
      </c>
      <c r="B16" s="48" t="s">
        <v>20</v>
      </c>
      <c r="C16" s="69" t="s">
        <v>119</v>
      </c>
      <c r="D16" s="49"/>
      <c r="E16" s="54" t="s">
        <v>38</v>
      </c>
      <c r="F16" s="48" t="s">
        <v>22</v>
      </c>
      <c r="G16" s="48">
        <v>800</v>
      </c>
      <c r="H16" s="48">
        <v>487</v>
      </c>
      <c r="I16" s="51">
        <f t="shared" si="0"/>
        <v>389600</v>
      </c>
      <c r="J16" s="52" t="s">
        <v>21</v>
      </c>
      <c r="K16" s="52" t="s">
        <v>217</v>
      </c>
    </row>
    <row r="17" spans="1:11" ht="82.5" customHeight="1" x14ac:dyDescent="0.25">
      <c r="A17" s="47">
        <v>4</v>
      </c>
      <c r="B17" s="48" t="s">
        <v>20</v>
      </c>
      <c r="C17" s="70" t="s">
        <v>120</v>
      </c>
      <c r="D17" s="49"/>
      <c r="E17" s="50" t="s">
        <v>39</v>
      </c>
      <c r="F17" s="48" t="s">
        <v>22</v>
      </c>
      <c r="G17" s="48">
        <v>900</v>
      </c>
      <c r="H17" s="48">
        <v>431</v>
      </c>
      <c r="I17" s="51">
        <f t="shared" si="0"/>
        <v>387900</v>
      </c>
      <c r="J17" s="52" t="s">
        <v>21</v>
      </c>
      <c r="K17" s="52" t="s">
        <v>217</v>
      </c>
    </row>
    <row r="18" spans="1:11" ht="132.75" customHeight="1" x14ac:dyDescent="0.25">
      <c r="A18" s="47">
        <v>5</v>
      </c>
      <c r="B18" s="48" t="s">
        <v>20</v>
      </c>
      <c r="C18" s="69" t="s">
        <v>121</v>
      </c>
      <c r="D18" s="49"/>
      <c r="E18" s="50" t="s">
        <v>40</v>
      </c>
      <c r="F18" s="48" t="s">
        <v>22</v>
      </c>
      <c r="G18" s="48">
        <v>900</v>
      </c>
      <c r="H18" s="48">
        <v>431</v>
      </c>
      <c r="I18" s="51">
        <f t="shared" si="0"/>
        <v>387900</v>
      </c>
      <c r="J18" s="52" t="s">
        <v>21</v>
      </c>
      <c r="K18" s="52" t="s">
        <v>217</v>
      </c>
    </row>
    <row r="19" spans="1:11" ht="88.5" customHeight="1" x14ac:dyDescent="0.25">
      <c r="A19" s="47">
        <v>6</v>
      </c>
      <c r="B19" s="48" t="s">
        <v>20</v>
      </c>
      <c r="C19" s="69" t="s">
        <v>180</v>
      </c>
      <c r="D19" s="49"/>
      <c r="E19" s="50" t="s">
        <v>39</v>
      </c>
      <c r="F19" s="48" t="s">
        <v>22</v>
      </c>
      <c r="G19" s="48">
        <v>20</v>
      </c>
      <c r="H19" s="48">
        <v>2300</v>
      </c>
      <c r="I19" s="51">
        <f t="shared" si="0"/>
        <v>46000</v>
      </c>
      <c r="J19" s="52" t="s">
        <v>21</v>
      </c>
      <c r="K19" s="52" t="s">
        <v>217</v>
      </c>
    </row>
    <row r="20" spans="1:11" ht="53.25" customHeight="1" x14ac:dyDescent="0.25">
      <c r="A20" s="47">
        <v>7</v>
      </c>
      <c r="B20" s="48" t="s">
        <v>20</v>
      </c>
      <c r="C20" s="71" t="s">
        <v>127</v>
      </c>
      <c r="D20" s="49"/>
      <c r="E20" s="50" t="s">
        <v>181</v>
      </c>
      <c r="F20" s="48" t="s">
        <v>22</v>
      </c>
      <c r="G20" s="48">
        <v>150</v>
      </c>
      <c r="H20" s="48">
        <v>1300</v>
      </c>
      <c r="I20" s="51">
        <f t="shared" si="0"/>
        <v>195000</v>
      </c>
      <c r="J20" s="52" t="s">
        <v>21</v>
      </c>
      <c r="K20" s="52" t="s">
        <v>217</v>
      </c>
    </row>
    <row r="21" spans="1:11" ht="91.5" customHeight="1" x14ac:dyDescent="0.25">
      <c r="A21" s="47">
        <v>8</v>
      </c>
      <c r="B21" s="48" t="s">
        <v>20</v>
      </c>
      <c r="C21" s="69" t="s">
        <v>182</v>
      </c>
      <c r="D21" s="49"/>
      <c r="E21" s="50" t="s">
        <v>183</v>
      </c>
      <c r="F21" s="48" t="s">
        <v>22</v>
      </c>
      <c r="G21" s="48">
        <v>250</v>
      </c>
      <c r="H21" s="48">
        <v>2300</v>
      </c>
      <c r="I21" s="51">
        <f t="shared" si="0"/>
        <v>575000</v>
      </c>
      <c r="J21" s="52" t="s">
        <v>21</v>
      </c>
      <c r="K21" s="52" t="s">
        <v>217</v>
      </c>
    </row>
    <row r="22" spans="1:11" ht="91.5" customHeight="1" x14ac:dyDescent="0.25">
      <c r="A22" s="47">
        <v>9</v>
      </c>
      <c r="B22" s="48" t="s">
        <v>20</v>
      </c>
      <c r="C22" s="71" t="s">
        <v>122</v>
      </c>
      <c r="D22" s="49"/>
      <c r="E22" s="50" t="s">
        <v>41</v>
      </c>
      <c r="F22" s="48" t="s">
        <v>22</v>
      </c>
      <c r="G22" s="48">
        <v>1000</v>
      </c>
      <c r="H22" s="48">
        <v>920</v>
      </c>
      <c r="I22" s="51">
        <f t="shared" si="0"/>
        <v>920000</v>
      </c>
      <c r="J22" s="52" t="s">
        <v>21</v>
      </c>
      <c r="K22" s="52" t="s">
        <v>217</v>
      </c>
    </row>
    <row r="23" spans="1:11" ht="72" customHeight="1" x14ac:dyDescent="0.25">
      <c r="A23" s="47">
        <v>10</v>
      </c>
      <c r="B23" s="48" t="s">
        <v>20</v>
      </c>
      <c r="C23" s="69" t="s">
        <v>184</v>
      </c>
      <c r="D23" s="49"/>
      <c r="E23" s="50" t="s">
        <v>185</v>
      </c>
      <c r="F23" s="48" t="s">
        <v>22</v>
      </c>
      <c r="G23" s="48">
        <v>180</v>
      </c>
      <c r="H23" s="48">
        <v>1300</v>
      </c>
      <c r="I23" s="51">
        <f t="shared" si="0"/>
        <v>234000</v>
      </c>
      <c r="J23" s="52" t="s">
        <v>21</v>
      </c>
      <c r="K23" s="52" t="s">
        <v>217</v>
      </c>
    </row>
    <row r="24" spans="1:11" ht="84.75" customHeight="1" x14ac:dyDescent="0.25">
      <c r="A24" s="47">
        <v>11</v>
      </c>
      <c r="B24" s="48" t="s">
        <v>20</v>
      </c>
      <c r="C24" s="71" t="s">
        <v>210</v>
      </c>
      <c r="D24" s="49"/>
      <c r="E24" s="50" t="s">
        <v>233</v>
      </c>
      <c r="F24" s="48" t="s">
        <v>22</v>
      </c>
      <c r="G24" s="48"/>
      <c r="H24" s="48"/>
      <c r="I24" s="51">
        <f t="shared" si="0"/>
        <v>0</v>
      </c>
      <c r="J24" s="52" t="s">
        <v>21</v>
      </c>
      <c r="K24" s="52" t="s">
        <v>217</v>
      </c>
    </row>
    <row r="25" spans="1:11" ht="58.5" customHeight="1" x14ac:dyDescent="0.25">
      <c r="A25" s="47">
        <v>12</v>
      </c>
      <c r="B25" s="48" t="s">
        <v>20</v>
      </c>
      <c r="C25" s="69" t="s">
        <v>229</v>
      </c>
      <c r="D25" s="49"/>
      <c r="E25" s="50" t="s">
        <v>234</v>
      </c>
      <c r="F25" s="48" t="s">
        <v>22</v>
      </c>
      <c r="G25" s="48"/>
      <c r="H25" s="48"/>
      <c r="I25" s="51">
        <f t="shared" si="0"/>
        <v>0</v>
      </c>
      <c r="J25" s="52" t="s">
        <v>21</v>
      </c>
      <c r="K25" s="52" t="s">
        <v>217</v>
      </c>
    </row>
    <row r="26" spans="1:11" ht="70.5" customHeight="1" x14ac:dyDescent="0.25">
      <c r="A26" s="47">
        <v>13</v>
      </c>
      <c r="B26" s="48" t="s">
        <v>20</v>
      </c>
      <c r="C26" s="69" t="s">
        <v>123</v>
      </c>
      <c r="D26" s="49"/>
      <c r="E26" s="50" t="s">
        <v>45</v>
      </c>
      <c r="F26" s="48" t="s">
        <v>22</v>
      </c>
      <c r="G26" s="48">
        <v>700</v>
      </c>
      <c r="H26" s="48">
        <v>431</v>
      </c>
      <c r="I26" s="51">
        <f t="shared" si="0"/>
        <v>301700</v>
      </c>
      <c r="J26" s="52" t="s">
        <v>21</v>
      </c>
      <c r="K26" s="52" t="s">
        <v>217</v>
      </c>
    </row>
    <row r="27" spans="1:11" ht="57.75" customHeight="1" x14ac:dyDescent="0.25">
      <c r="A27" s="47">
        <v>14</v>
      </c>
      <c r="B27" s="48" t="s">
        <v>20</v>
      </c>
      <c r="C27" s="71" t="s">
        <v>124</v>
      </c>
      <c r="D27" s="49"/>
      <c r="E27" s="54" t="s">
        <v>46</v>
      </c>
      <c r="F27" s="48" t="s">
        <v>22</v>
      </c>
      <c r="G27" s="48">
        <v>100</v>
      </c>
      <c r="H27" s="48">
        <v>1725</v>
      </c>
      <c r="I27" s="51">
        <f t="shared" si="0"/>
        <v>172500</v>
      </c>
      <c r="J27" s="52" t="s">
        <v>21</v>
      </c>
      <c r="K27" s="52" t="s">
        <v>217</v>
      </c>
    </row>
    <row r="28" spans="1:11" ht="88.5" customHeight="1" x14ac:dyDescent="0.25">
      <c r="A28" s="47">
        <v>15</v>
      </c>
      <c r="B28" s="48" t="s">
        <v>20</v>
      </c>
      <c r="C28" s="71" t="s">
        <v>125</v>
      </c>
      <c r="D28" s="49"/>
      <c r="E28" s="50" t="s">
        <v>47</v>
      </c>
      <c r="F28" s="48" t="s">
        <v>22</v>
      </c>
      <c r="G28" s="48">
        <v>100</v>
      </c>
      <c r="H28" s="48">
        <v>1725</v>
      </c>
      <c r="I28" s="51">
        <f t="shared" si="0"/>
        <v>172500</v>
      </c>
      <c r="J28" s="52" t="s">
        <v>21</v>
      </c>
      <c r="K28" s="52" t="s">
        <v>217</v>
      </c>
    </row>
    <row r="29" spans="1:11" ht="28.5" customHeight="1" x14ac:dyDescent="0.25">
      <c r="A29" s="47">
        <v>16</v>
      </c>
      <c r="B29" s="48" t="s">
        <v>20</v>
      </c>
      <c r="C29" s="69" t="s">
        <v>126</v>
      </c>
      <c r="D29" s="49"/>
      <c r="E29" s="50" t="s">
        <v>39</v>
      </c>
      <c r="F29" s="48" t="s">
        <v>22</v>
      </c>
      <c r="G29" s="48">
        <v>5000</v>
      </c>
      <c r="H29" s="48">
        <v>431</v>
      </c>
      <c r="I29" s="51">
        <f t="shared" si="0"/>
        <v>2155000</v>
      </c>
      <c r="J29" s="52" t="s">
        <v>21</v>
      </c>
      <c r="K29" s="52" t="s">
        <v>217</v>
      </c>
    </row>
    <row r="30" spans="1:11" ht="51.75" customHeight="1" x14ac:dyDescent="0.25">
      <c r="A30" s="47">
        <v>17</v>
      </c>
      <c r="B30" s="48" t="s">
        <v>20</v>
      </c>
      <c r="C30" s="69" t="s">
        <v>207</v>
      </c>
      <c r="D30" s="49"/>
      <c r="E30" s="50" t="s">
        <v>208</v>
      </c>
      <c r="F30" s="48" t="s">
        <v>22</v>
      </c>
      <c r="G30" s="48"/>
      <c r="H30" s="48"/>
      <c r="I30" s="51">
        <f t="shared" si="0"/>
        <v>0</v>
      </c>
      <c r="J30" s="52" t="s">
        <v>21</v>
      </c>
      <c r="K30" s="52" t="s">
        <v>217</v>
      </c>
    </row>
    <row r="31" spans="1:11" ht="72.75" customHeight="1" x14ac:dyDescent="0.25">
      <c r="A31" s="47">
        <v>18</v>
      </c>
      <c r="B31" s="48" t="s">
        <v>20</v>
      </c>
      <c r="C31" s="71" t="s">
        <v>128</v>
      </c>
      <c r="D31" s="49"/>
      <c r="E31" s="54" t="s">
        <v>49</v>
      </c>
      <c r="F31" s="48" t="s">
        <v>22</v>
      </c>
      <c r="G31" s="48">
        <v>150</v>
      </c>
      <c r="H31" s="48">
        <v>1600</v>
      </c>
      <c r="I31" s="51">
        <f t="shared" si="0"/>
        <v>240000</v>
      </c>
      <c r="J31" s="52" t="s">
        <v>21</v>
      </c>
      <c r="K31" s="52" t="s">
        <v>217</v>
      </c>
    </row>
    <row r="32" spans="1:11" ht="159.75" customHeight="1" x14ac:dyDescent="0.25">
      <c r="A32" s="47">
        <v>19</v>
      </c>
      <c r="B32" s="48" t="s">
        <v>20</v>
      </c>
      <c r="C32" s="71" t="s">
        <v>129</v>
      </c>
      <c r="D32" s="49"/>
      <c r="E32" s="54" t="s">
        <v>52</v>
      </c>
      <c r="F32" s="48" t="s">
        <v>22</v>
      </c>
      <c r="G32" s="48">
        <v>25</v>
      </c>
      <c r="H32" s="48">
        <v>300</v>
      </c>
      <c r="I32" s="51">
        <f t="shared" si="0"/>
        <v>7500</v>
      </c>
      <c r="J32" s="52" t="s">
        <v>21</v>
      </c>
      <c r="K32" s="52" t="s">
        <v>217</v>
      </c>
    </row>
    <row r="33" spans="1:11" ht="161.25" customHeight="1" x14ac:dyDescent="0.25">
      <c r="A33" s="47">
        <v>20</v>
      </c>
      <c r="B33" s="48" t="s">
        <v>20</v>
      </c>
      <c r="C33" s="71" t="s">
        <v>130</v>
      </c>
      <c r="D33" s="49"/>
      <c r="E33" s="50" t="s">
        <v>232</v>
      </c>
      <c r="F33" s="48" t="s">
        <v>22</v>
      </c>
      <c r="G33" s="48">
        <v>25</v>
      </c>
      <c r="H33" s="48">
        <v>270</v>
      </c>
      <c r="I33" s="51">
        <f t="shared" si="0"/>
        <v>6750</v>
      </c>
      <c r="J33" s="52" t="s">
        <v>21</v>
      </c>
      <c r="K33" s="52" t="s">
        <v>217</v>
      </c>
    </row>
    <row r="34" spans="1:11" ht="92.25" customHeight="1" x14ac:dyDescent="0.25">
      <c r="A34" s="47">
        <v>21</v>
      </c>
      <c r="B34" s="48" t="s">
        <v>20</v>
      </c>
      <c r="C34" s="72" t="s">
        <v>131</v>
      </c>
      <c r="D34" s="49"/>
      <c r="E34" s="55" t="s">
        <v>55</v>
      </c>
      <c r="F34" s="48" t="s">
        <v>22</v>
      </c>
      <c r="G34" s="48">
        <v>50</v>
      </c>
      <c r="H34" s="48">
        <v>650</v>
      </c>
      <c r="I34" s="51">
        <f t="shared" si="0"/>
        <v>32500</v>
      </c>
      <c r="J34" s="52" t="s">
        <v>21</v>
      </c>
      <c r="K34" s="52" t="s">
        <v>217</v>
      </c>
    </row>
    <row r="35" spans="1:11" ht="93.75" customHeight="1" x14ac:dyDescent="0.25">
      <c r="A35" s="47">
        <v>22</v>
      </c>
      <c r="B35" s="48" t="s">
        <v>20</v>
      </c>
      <c r="C35" s="71" t="s">
        <v>132</v>
      </c>
      <c r="D35" s="49"/>
      <c r="E35" s="50" t="s">
        <v>56</v>
      </c>
      <c r="F35" s="48" t="s">
        <v>22</v>
      </c>
      <c r="G35" s="48">
        <v>50</v>
      </c>
      <c r="H35" s="48">
        <v>350</v>
      </c>
      <c r="I35" s="51">
        <f t="shared" si="0"/>
        <v>17500</v>
      </c>
      <c r="J35" s="52" t="s">
        <v>21</v>
      </c>
      <c r="K35" s="52" t="s">
        <v>217</v>
      </c>
    </row>
    <row r="36" spans="1:11" ht="68.25" customHeight="1" x14ac:dyDescent="0.25">
      <c r="A36" s="47">
        <v>23</v>
      </c>
      <c r="B36" s="48" t="s">
        <v>20</v>
      </c>
      <c r="C36" s="72" t="s">
        <v>133</v>
      </c>
      <c r="D36" s="49"/>
      <c r="E36" s="50" t="s">
        <v>57</v>
      </c>
      <c r="F36" s="48" t="s">
        <v>22</v>
      </c>
      <c r="G36" s="48">
        <v>50</v>
      </c>
      <c r="H36" s="48">
        <v>300</v>
      </c>
      <c r="I36" s="51">
        <f t="shared" si="0"/>
        <v>15000</v>
      </c>
      <c r="J36" s="52" t="s">
        <v>21</v>
      </c>
      <c r="K36" s="52" t="s">
        <v>217</v>
      </c>
    </row>
    <row r="37" spans="1:11" ht="59.25" customHeight="1" x14ac:dyDescent="0.25">
      <c r="A37" s="47">
        <v>24</v>
      </c>
      <c r="B37" s="48" t="s">
        <v>20</v>
      </c>
      <c r="C37" s="71" t="s">
        <v>134</v>
      </c>
      <c r="D37" s="49"/>
      <c r="E37" s="50" t="s">
        <v>58</v>
      </c>
      <c r="F37" s="48" t="s">
        <v>22</v>
      </c>
      <c r="G37" s="48">
        <v>50</v>
      </c>
      <c r="H37" s="48">
        <v>350</v>
      </c>
      <c r="I37" s="51">
        <f t="shared" si="0"/>
        <v>17500</v>
      </c>
      <c r="J37" s="52" t="s">
        <v>21</v>
      </c>
      <c r="K37" s="52" t="s">
        <v>217</v>
      </c>
    </row>
    <row r="38" spans="1:11" ht="84.75" customHeight="1" x14ac:dyDescent="0.25">
      <c r="A38" s="47">
        <v>25</v>
      </c>
      <c r="B38" s="48" t="s">
        <v>20</v>
      </c>
      <c r="C38" s="71" t="s">
        <v>135</v>
      </c>
      <c r="D38" s="49"/>
      <c r="E38" s="50" t="s">
        <v>59</v>
      </c>
      <c r="F38" s="48" t="s">
        <v>22</v>
      </c>
      <c r="G38" s="48">
        <v>200</v>
      </c>
      <c r="H38" s="48">
        <v>575</v>
      </c>
      <c r="I38" s="51">
        <f t="shared" si="0"/>
        <v>115000</v>
      </c>
      <c r="J38" s="52" t="s">
        <v>21</v>
      </c>
      <c r="K38" s="52" t="s">
        <v>217</v>
      </c>
    </row>
    <row r="39" spans="1:11" ht="53.25" customHeight="1" x14ac:dyDescent="0.25">
      <c r="A39" s="47">
        <v>26</v>
      </c>
      <c r="B39" s="48" t="s">
        <v>20</v>
      </c>
      <c r="C39" s="72" t="s">
        <v>136</v>
      </c>
      <c r="D39" s="49"/>
      <c r="E39" s="54" t="s">
        <v>61</v>
      </c>
      <c r="F39" s="48" t="s">
        <v>22</v>
      </c>
      <c r="G39" s="48">
        <v>25</v>
      </c>
      <c r="H39" s="48">
        <v>350</v>
      </c>
      <c r="I39" s="51">
        <f t="shared" si="0"/>
        <v>8750</v>
      </c>
      <c r="J39" s="52" t="s">
        <v>21</v>
      </c>
      <c r="K39" s="52" t="s">
        <v>217</v>
      </c>
    </row>
    <row r="40" spans="1:11" ht="70.5" customHeight="1" x14ac:dyDescent="0.25">
      <c r="A40" s="47">
        <v>27</v>
      </c>
      <c r="B40" s="48" t="s">
        <v>20</v>
      </c>
      <c r="C40" s="72" t="s">
        <v>137</v>
      </c>
      <c r="D40" s="49"/>
      <c r="E40" s="50" t="s">
        <v>60</v>
      </c>
      <c r="F40" s="48" t="s">
        <v>22</v>
      </c>
      <c r="G40" s="48">
        <v>25</v>
      </c>
      <c r="H40" s="48">
        <v>450</v>
      </c>
      <c r="I40" s="51">
        <f t="shared" si="0"/>
        <v>11250</v>
      </c>
      <c r="J40" s="52" t="s">
        <v>21</v>
      </c>
      <c r="K40" s="52" t="s">
        <v>217</v>
      </c>
    </row>
    <row r="41" spans="1:11" ht="137.25" customHeight="1" x14ac:dyDescent="0.25">
      <c r="A41" s="47">
        <v>28</v>
      </c>
      <c r="B41" s="48" t="s">
        <v>20</v>
      </c>
      <c r="C41" s="71" t="s">
        <v>138</v>
      </c>
      <c r="D41" s="49"/>
      <c r="E41" s="50" t="s">
        <v>62</v>
      </c>
      <c r="F41" s="48" t="s">
        <v>22</v>
      </c>
      <c r="G41" s="48">
        <v>150</v>
      </c>
      <c r="H41" s="48">
        <v>1035</v>
      </c>
      <c r="I41" s="51">
        <f t="shared" si="0"/>
        <v>155250</v>
      </c>
      <c r="J41" s="52" t="s">
        <v>21</v>
      </c>
      <c r="K41" s="52" t="s">
        <v>217</v>
      </c>
    </row>
    <row r="42" spans="1:11" ht="117.75" customHeight="1" x14ac:dyDescent="0.25">
      <c r="A42" s="47">
        <v>29</v>
      </c>
      <c r="B42" s="48" t="s">
        <v>20</v>
      </c>
      <c r="C42" s="72" t="s">
        <v>139</v>
      </c>
      <c r="D42" s="49"/>
      <c r="E42" s="50" t="s">
        <v>63</v>
      </c>
      <c r="F42" s="48" t="s">
        <v>22</v>
      </c>
      <c r="G42" s="48">
        <v>50</v>
      </c>
      <c r="H42" s="48">
        <v>2800</v>
      </c>
      <c r="I42" s="51">
        <f t="shared" si="0"/>
        <v>140000</v>
      </c>
      <c r="J42" s="52" t="s">
        <v>21</v>
      </c>
      <c r="K42" s="52" t="s">
        <v>217</v>
      </c>
    </row>
    <row r="43" spans="1:11" ht="186" customHeight="1" x14ac:dyDescent="0.25">
      <c r="A43" s="47">
        <v>30</v>
      </c>
      <c r="B43" s="48" t="s">
        <v>20</v>
      </c>
      <c r="C43" s="71" t="s">
        <v>140</v>
      </c>
      <c r="D43" s="49"/>
      <c r="E43" s="50" t="s">
        <v>64</v>
      </c>
      <c r="F43" s="48" t="s">
        <v>22</v>
      </c>
      <c r="G43" s="48">
        <v>120</v>
      </c>
      <c r="H43" s="48">
        <v>1495</v>
      </c>
      <c r="I43" s="51">
        <f t="shared" si="0"/>
        <v>179400</v>
      </c>
      <c r="J43" s="52" t="s">
        <v>21</v>
      </c>
      <c r="K43" s="52" t="s">
        <v>217</v>
      </c>
    </row>
    <row r="44" spans="1:11" ht="195" customHeight="1" x14ac:dyDescent="0.25">
      <c r="A44" s="47">
        <v>31</v>
      </c>
      <c r="B44" s="48" t="s">
        <v>20</v>
      </c>
      <c r="C44" s="71" t="s">
        <v>200</v>
      </c>
      <c r="D44" s="49"/>
      <c r="E44" s="50" t="s">
        <v>231</v>
      </c>
      <c r="F44" s="48" t="s">
        <v>22</v>
      </c>
      <c r="G44" s="48">
        <v>20</v>
      </c>
      <c r="H44" s="48">
        <v>1725</v>
      </c>
      <c r="I44" s="51">
        <f t="shared" si="0"/>
        <v>34500</v>
      </c>
      <c r="J44" s="52" t="s">
        <v>21</v>
      </c>
      <c r="K44" s="52" t="s">
        <v>217</v>
      </c>
    </row>
    <row r="45" spans="1:11" ht="69" customHeight="1" x14ac:dyDescent="0.25">
      <c r="A45" s="47">
        <v>32</v>
      </c>
      <c r="B45" s="48" t="s">
        <v>20</v>
      </c>
      <c r="C45" s="69" t="s">
        <v>141</v>
      </c>
      <c r="D45" s="49"/>
      <c r="E45" s="50" t="s">
        <v>66</v>
      </c>
      <c r="F45" s="48" t="s">
        <v>22</v>
      </c>
      <c r="G45" s="48">
        <v>600</v>
      </c>
      <c r="H45" s="48">
        <v>650</v>
      </c>
      <c r="I45" s="51">
        <f t="shared" si="0"/>
        <v>390000</v>
      </c>
      <c r="J45" s="52" t="s">
        <v>21</v>
      </c>
      <c r="K45" s="52" t="s">
        <v>217</v>
      </c>
    </row>
    <row r="46" spans="1:11" ht="103.5" customHeight="1" x14ac:dyDescent="0.25">
      <c r="A46" s="47">
        <v>33</v>
      </c>
      <c r="B46" s="48" t="s">
        <v>20</v>
      </c>
      <c r="C46" s="71" t="s">
        <v>142</v>
      </c>
      <c r="D46" s="49"/>
      <c r="E46" s="54" t="s">
        <v>67</v>
      </c>
      <c r="F46" s="48" t="s">
        <v>23</v>
      </c>
      <c r="G46" s="48">
        <v>61</v>
      </c>
      <c r="H46" s="48">
        <v>210</v>
      </c>
      <c r="I46" s="51">
        <f t="shared" si="0"/>
        <v>12810</v>
      </c>
      <c r="J46" s="52" t="s">
        <v>21</v>
      </c>
      <c r="K46" s="52" t="s">
        <v>217</v>
      </c>
    </row>
    <row r="47" spans="1:11" ht="126" customHeight="1" x14ac:dyDescent="0.25">
      <c r="A47" s="47">
        <v>34</v>
      </c>
      <c r="B47" s="48" t="s">
        <v>20</v>
      </c>
      <c r="C47" s="69" t="s">
        <v>143</v>
      </c>
      <c r="D47" s="49"/>
      <c r="E47" s="54" t="s">
        <v>68</v>
      </c>
      <c r="F47" s="48" t="s">
        <v>23</v>
      </c>
      <c r="G47" s="48">
        <v>5</v>
      </c>
      <c r="H47" s="48">
        <v>2900</v>
      </c>
      <c r="I47" s="51">
        <f t="shared" si="0"/>
        <v>14500</v>
      </c>
      <c r="J47" s="52" t="s">
        <v>21</v>
      </c>
      <c r="K47" s="52" t="s">
        <v>217</v>
      </c>
    </row>
    <row r="48" spans="1:11" ht="70.5" customHeight="1" x14ac:dyDescent="0.25">
      <c r="A48" s="47">
        <v>35</v>
      </c>
      <c r="B48" s="48" t="s">
        <v>20</v>
      </c>
      <c r="C48" s="72" t="s">
        <v>204</v>
      </c>
      <c r="D48" s="49"/>
      <c r="E48" s="50" t="s">
        <v>69</v>
      </c>
      <c r="F48" s="48" t="s">
        <v>23</v>
      </c>
      <c r="G48" s="48">
        <v>20</v>
      </c>
      <c r="H48" s="48">
        <v>1725</v>
      </c>
      <c r="I48" s="51">
        <f t="shared" si="0"/>
        <v>34500</v>
      </c>
      <c r="J48" s="52" t="s">
        <v>21</v>
      </c>
      <c r="K48" s="52" t="s">
        <v>217</v>
      </c>
    </row>
    <row r="49" spans="1:11" ht="160.5" customHeight="1" x14ac:dyDescent="0.25">
      <c r="A49" s="47">
        <v>36</v>
      </c>
      <c r="B49" s="48" t="s">
        <v>20</v>
      </c>
      <c r="C49" s="52" t="s">
        <v>144</v>
      </c>
      <c r="D49" s="49"/>
      <c r="E49" s="54" t="s">
        <v>70</v>
      </c>
      <c r="F49" s="48" t="s">
        <v>22</v>
      </c>
      <c r="G49" s="48">
        <v>300</v>
      </c>
      <c r="H49" s="48">
        <v>5000</v>
      </c>
      <c r="I49" s="51">
        <f t="shared" si="0"/>
        <v>1500000</v>
      </c>
      <c r="J49" s="52" t="s">
        <v>21</v>
      </c>
      <c r="K49" s="52" t="s">
        <v>217</v>
      </c>
    </row>
    <row r="50" spans="1:11" ht="166.5" customHeight="1" x14ac:dyDescent="0.25">
      <c r="A50" s="47">
        <v>37</v>
      </c>
      <c r="B50" s="48" t="s">
        <v>20</v>
      </c>
      <c r="C50" s="71" t="s">
        <v>145</v>
      </c>
      <c r="D50" s="49"/>
      <c r="E50" s="54" t="s">
        <v>72</v>
      </c>
      <c r="F50" s="48" t="s">
        <v>71</v>
      </c>
      <c r="G50" s="48">
        <v>3602</v>
      </c>
      <c r="H50" s="48">
        <v>400</v>
      </c>
      <c r="I50" s="51">
        <f t="shared" si="0"/>
        <v>1440800</v>
      </c>
      <c r="J50" s="52" t="s">
        <v>21</v>
      </c>
      <c r="K50" s="52" t="s">
        <v>217</v>
      </c>
    </row>
    <row r="51" spans="1:11" ht="125.25" customHeight="1" x14ac:dyDescent="0.25">
      <c r="A51" s="47">
        <v>38</v>
      </c>
      <c r="B51" s="48" t="s">
        <v>20</v>
      </c>
      <c r="C51" s="71" t="s">
        <v>146</v>
      </c>
      <c r="D51" s="49"/>
      <c r="E51" s="54" t="s">
        <v>73</v>
      </c>
      <c r="F51" s="48" t="s">
        <v>22</v>
      </c>
      <c r="G51" s="48">
        <v>150</v>
      </c>
      <c r="H51" s="48">
        <v>1700</v>
      </c>
      <c r="I51" s="51">
        <f t="shared" si="0"/>
        <v>255000</v>
      </c>
      <c r="J51" s="52" t="s">
        <v>21</v>
      </c>
      <c r="K51" s="52" t="s">
        <v>217</v>
      </c>
    </row>
    <row r="52" spans="1:11" ht="92.25" customHeight="1" x14ac:dyDescent="0.25">
      <c r="A52" s="47">
        <v>39</v>
      </c>
      <c r="B52" s="48" t="s">
        <v>20</v>
      </c>
      <c r="C52" s="71" t="s">
        <v>147</v>
      </c>
      <c r="D52" s="49"/>
      <c r="E52" s="54" t="s">
        <v>74</v>
      </c>
      <c r="F52" s="48" t="s">
        <v>22</v>
      </c>
      <c r="G52" s="48">
        <v>130</v>
      </c>
      <c r="H52" s="48">
        <v>1700</v>
      </c>
      <c r="I52" s="51">
        <f t="shared" si="0"/>
        <v>221000</v>
      </c>
      <c r="J52" s="52" t="s">
        <v>21</v>
      </c>
      <c r="K52" s="52" t="s">
        <v>217</v>
      </c>
    </row>
    <row r="53" spans="1:11" ht="205.5" customHeight="1" x14ac:dyDescent="0.25">
      <c r="A53" s="47">
        <v>40</v>
      </c>
      <c r="B53" s="48" t="s">
        <v>20</v>
      </c>
      <c r="C53" s="71" t="s">
        <v>148</v>
      </c>
      <c r="D53" s="49"/>
      <c r="E53" s="54" t="s">
        <v>76</v>
      </c>
      <c r="F53" s="48" t="s">
        <v>71</v>
      </c>
      <c r="G53" s="48">
        <v>500</v>
      </c>
      <c r="H53" s="48">
        <v>400</v>
      </c>
      <c r="I53" s="51">
        <f t="shared" si="0"/>
        <v>200000</v>
      </c>
      <c r="J53" s="52" t="s">
        <v>21</v>
      </c>
      <c r="K53" s="52" t="s">
        <v>217</v>
      </c>
    </row>
    <row r="54" spans="1:11" ht="114" customHeight="1" x14ac:dyDescent="0.25">
      <c r="A54" s="47">
        <v>41</v>
      </c>
      <c r="B54" s="48" t="s">
        <v>20</v>
      </c>
      <c r="C54" s="72" t="s">
        <v>149</v>
      </c>
      <c r="D54" s="49"/>
      <c r="E54" s="54" t="s">
        <v>77</v>
      </c>
      <c r="F54" s="48" t="s">
        <v>23</v>
      </c>
      <c r="G54" s="48">
        <v>2000</v>
      </c>
      <c r="H54" s="48">
        <v>500</v>
      </c>
      <c r="I54" s="51">
        <f t="shared" si="0"/>
        <v>1000000</v>
      </c>
      <c r="J54" s="52" t="s">
        <v>21</v>
      </c>
      <c r="K54" s="52" t="s">
        <v>217</v>
      </c>
    </row>
    <row r="55" spans="1:11" ht="70.5" customHeight="1" x14ac:dyDescent="0.25">
      <c r="A55" s="47">
        <v>42</v>
      </c>
      <c r="B55" s="48" t="s">
        <v>20</v>
      </c>
      <c r="C55" s="72" t="s">
        <v>186</v>
      </c>
      <c r="D55" s="49"/>
      <c r="E55" s="54" t="s">
        <v>187</v>
      </c>
      <c r="F55" s="48" t="s">
        <v>23</v>
      </c>
      <c r="G55" s="48"/>
      <c r="H55" s="48"/>
      <c r="I55" s="51">
        <f t="shared" si="0"/>
        <v>0</v>
      </c>
      <c r="J55" s="52" t="s">
        <v>21</v>
      </c>
      <c r="K55" s="52" t="s">
        <v>217</v>
      </c>
    </row>
    <row r="56" spans="1:11" ht="108.75" customHeight="1" x14ac:dyDescent="0.25">
      <c r="A56" s="47">
        <v>43</v>
      </c>
      <c r="B56" s="48" t="s">
        <v>20</v>
      </c>
      <c r="C56" s="72" t="s">
        <v>150</v>
      </c>
      <c r="D56" s="49"/>
      <c r="E56" s="50" t="s">
        <v>79</v>
      </c>
      <c r="F56" s="48" t="s">
        <v>22</v>
      </c>
      <c r="G56" s="48">
        <v>70</v>
      </c>
      <c r="H56" s="48">
        <v>4000</v>
      </c>
      <c r="I56" s="51">
        <f t="shared" si="0"/>
        <v>280000</v>
      </c>
      <c r="J56" s="52" t="s">
        <v>21</v>
      </c>
      <c r="K56" s="52" t="s">
        <v>217</v>
      </c>
    </row>
    <row r="57" spans="1:11" ht="69.75" customHeight="1" x14ac:dyDescent="0.25">
      <c r="A57" s="47">
        <v>44</v>
      </c>
      <c r="B57" s="48" t="s">
        <v>20</v>
      </c>
      <c r="C57" s="70" t="s">
        <v>209</v>
      </c>
      <c r="D57" s="49"/>
      <c r="E57" s="54" t="s">
        <v>187</v>
      </c>
      <c r="F57" s="48" t="s">
        <v>23</v>
      </c>
      <c r="G57" s="48"/>
      <c r="H57" s="48"/>
      <c r="I57" s="51">
        <f t="shared" si="0"/>
        <v>0</v>
      </c>
      <c r="J57" s="52" t="s">
        <v>21</v>
      </c>
      <c r="K57" s="52" t="s">
        <v>217</v>
      </c>
    </row>
    <row r="58" spans="1:11" ht="93.75" customHeight="1" x14ac:dyDescent="0.25">
      <c r="A58" s="47">
        <v>45</v>
      </c>
      <c r="B58" s="48" t="s">
        <v>20</v>
      </c>
      <c r="C58" s="71" t="s">
        <v>151</v>
      </c>
      <c r="D58" s="49"/>
      <c r="E58" s="54" t="s">
        <v>82</v>
      </c>
      <c r="F58" s="48" t="s">
        <v>22</v>
      </c>
      <c r="G58" s="48">
        <v>400</v>
      </c>
      <c r="H58" s="48">
        <v>480</v>
      </c>
      <c r="I58" s="51">
        <f t="shared" si="0"/>
        <v>192000</v>
      </c>
      <c r="J58" s="52" t="s">
        <v>21</v>
      </c>
      <c r="K58" s="52" t="s">
        <v>217</v>
      </c>
    </row>
    <row r="59" spans="1:11" ht="105" customHeight="1" x14ac:dyDescent="0.25">
      <c r="A59" s="47">
        <v>46</v>
      </c>
      <c r="B59" s="48" t="s">
        <v>20</v>
      </c>
      <c r="C59" s="71" t="s">
        <v>152</v>
      </c>
      <c r="D59" s="49"/>
      <c r="E59" s="54" t="s">
        <v>83</v>
      </c>
      <c r="F59" s="48" t="s">
        <v>22</v>
      </c>
      <c r="G59" s="48">
        <v>200</v>
      </c>
      <c r="H59" s="48">
        <v>425</v>
      </c>
      <c r="I59" s="51">
        <f t="shared" si="0"/>
        <v>85000</v>
      </c>
      <c r="J59" s="52" t="s">
        <v>21</v>
      </c>
      <c r="K59" s="52" t="s">
        <v>217</v>
      </c>
    </row>
    <row r="60" spans="1:11" ht="150" customHeight="1" x14ac:dyDescent="0.25">
      <c r="A60" s="47">
        <v>47</v>
      </c>
      <c r="B60" s="48" t="s">
        <v>20</v>
      </c>
      <c r="C60" s="72" t="s">
        <v>153</v>
      </c>
      <c r="D60" s="49"/>
      <c r="E60" s="54" t="s">
        <v>84</v>
      </c>
      <c r="F60" s="48" t="s">
        <v>22</v>
      </c>
      <c r="G60" s="48">
        <v>700</v>
      </c>
      <c r="H60" s="48">
        <v>3125</v>
      </c>
      <c r="I60" s="51">
        <f t="shared" si="0"/>
        <v>2187500</v>
      </c>
      <c r="J60" s="52" t="s">
        <v>21</v>
      </c>
      <c r="K60" s="52" t="s">
        <v>217</v>
      </c>
    </row>
    <row r="61" spans="1:11" ht="140.25" customHeight="1" x14ac:dyDescent="0.25">
      <c r="A61" s="47">
        <v>48</v>
      </c>
      <c r="B61" s="48" t="s">
        <v>20</v>
      </c>
      <c r="C61" s="72" t="s">
        <v>154</v>
      </c>
      <c r="D61" s="49"/>
      <c r="E61" s="54" t="s">
        <v>86</v>
      </c>
      <c r="F61" s="48" t="s">
        <v>22</v>
      </c>
      <c r="G61" s="48">
        <v>500</v>
      </c>
      <c r="H61" s="48">
        <v>2300</v>
      </c>
      <c r="I61" s="51">
        <f t="shared" si="0"/>
        <v>1150000</v>
      </c>
      <c r="J61" s="52" t="s">
        <v>21</v>
      </c>
      <c r="K61" s="52" t="s">
        <v>217</v>
      </c>
    </row>
    <row r="62" spans="1:11" ht="49.5" customHeight="1" x14ac:dyDescent="0.25">
      <c r="A62" s="47">
        <v>49</v>
      </c>
      <c r="B62" s="48" t="s">
        <v>20</v>
      </c>
      <c r="C62" s="71" t="s">
        <v>155</v>
      </c>
      <c r="D62" s="49"/>
      <c r="E62" s="50" t="s">
        <v>230</v>
      </c>
      <c r="F62" s="48" t="s">
        <v>22</v>
      </c>
      <c r="G62" s="48">
        <v>100</v>
      </c>
      <c r="H62" s="48">
        <v>1200</v>
      </c>
      <c r="I62" s="51">
        <f t="shared" si="0"/>
        <v>120000</v>
      </c>
      <c r="J62" s="52" t="s">
        <v>21</v>
      </c>
      <c r="K62" s="52" t="s">
        <v>217</v>
      </c>
    </row>
    <row r="63" spans="1:11" ht="183.75" customHeight="1" x14ac:dyDescent="0.25">
      <c r="A63" s="47">
        <v>50</v>
      </c>
      <c r="B63" s="48" t="s">
        <v>20</v>
      </c>
      <c r="C63" s="71" t="s">
        <v>156</v>
      </c>
      <c r="D63" s="49"/>
      <c r="E63" s="54" t="s">
        <v>88</v>
      </c>
      <c r="F63" s="48" t="s">
        <v>22</v>
      </c>
      <c r="G63" s="48">
        <v>300</v>
      </c>
      <c r="H63" s="48">
        <v>2535</v>
      </c>
      <c r="I63" s="51">
        <f t="shared" si="0"/>
        <v>760500</v>
      </c>
      <c r="J63" s="52" t="s">
        <v>21</v>
      </c>
      <c r="K63" s="52" t="s">
        <v>217</v>
      </c>
    </row>
    <row r="64" spans="1:11" ht="91.5" customHeight="1" x14ac:dyDescent="0.25">
      <c r="A64" s="47">
        <v>51</v>
      </c>
      <c r="B64" s="48" t="s">
        <v>20</v>
      </c>
      <c r="C64" s="70" t="s">
        <v>157</v>
      </c>
      <c r="D64" s="49"/>
      <c r="E64" s="54" t="s">
        <v>89</v>
      </c>
      <c r="F64" s="48" t="s">
        <v>71</v>
      </c>
      <c r="G64" s="48">
        <v>300</v>
      </c>
      <c r="H64" s="48">
        <v>1200</v>
      </c>
      <c r="I64" s="51">
        <f t="shared" si="0"/>
        <v>360000</v>
      </c>
      <c r="J64" s="52" t="s">
        <v>21</v>
      </c>
      <c r="K64" s="52" t="s">
        <v>217</v>
      </c>
    </row>
    <row r="65" spans="1:11" ht="81" customHeight="1" x14ac:dyDescent="0.25">
      <c r="A65" s="47">
        <v>52</v>
      </c>
      <c r="B65" s="48" t="s">
        <v>20</v>
      </c>
      <c r="C65" s="71" t="s">
        <v>158</v>
      </c>
      <c r="D65" s="49"/>
      <c r="E65" s="55" t="s">
        <v>91</v>
      </c>
      <c r="F65" s="48" t="s">
        <v>22</v>
      </c>
      <c r="G65" s="48">
        <v>150</v>
      </c>
      <c r="H65" s="48">
        <v>1150</v>
      </c>
      <c r="I65" s="51">
        <f t="shared" si="0"/>
        <v>172500</v>
      </c>
      <c r="J65" s="52" t="s">
        <v>21</v>
      </c>
      <c r="K65" s="52" t="s">
        <v>217</v>
      </c>
    </row>
    <row r="66" spans="1:11" ht="172.5" customHeight="1" x14ac:dyDescent="0.25">
      <c r="A66" s="47">
        <v>53</v>
      </c>
      <c r="B66" s="48" t="s">
        <v>20</v>
      </c>
      <c r="C66" s="71" t="s">
        <v>159</v>
      </c>
      <c r="D66" s="49"/>
      <c r="E66" s="54" t="s">
        <v>92</v>
      </c>
      <c r="F66" s="48" t="s">
        <v>22</v>
      </c>
      <c r="G66" s="48">
        <v>150</v>
      </c>
      <c r="H66" s="48">
        <v>756</v>
      </c>
      <c r="I66" s="51">
        <f t="shared" si="0"/>
        <v>113400</v>
      </c>
      <c r="J66" s="52" t="s">
        <v>21</v>
      </c>
      <c r="K66" s="52" t="s">
        <v>217</v>
      </c>
    </row>
    <row r="67" spans="1:11" ht="94.5" customHeight="1" x14ac:dyDescent="0.25">
      <c r="A67" s="47">
        <v>54</v>
      </c>
      <c r="B67" s="48" t="s">
        <v>20</v>
      </c>
      <c r="C67" s="71" t="s">
        <v>160</v>
      </c>
      <c r="D67" s="49"/>
      <c r="E67" s="54" t="s">
        <v>93</v>
      </c>
      <c r="F67" s="48" t="s">
        <v>22</v>
      </c>
      <c r="G67" s="48">
        <v>6</v>
      </c>
      <c r="H67" s="48">
        <v>3500</v>
      </c>
      <c r="I67" s="51">
        <f t="shared" si="0"/>
        <v>21000</v>
      </c>
      <c r="J67" s="52" t="s">
        <v>21</v>
      </c>
      <c r="K67" s="52" t="s">
        <v>217</v>
      </c>
    </row>
    <row r="68" spans="1:11" ht="287.25" customHeight="1" x14ac:dyDescent="0.25">
      <c r="A68" s="47">
        <v>55</v>
      </c>
      <c r="B68" s="48" t="s">
        <v>20</v>
      </c>
      <c r="C68" s="72" t="s">
        <v>161</v>
      </c>
      <c r="D68" s="49"/>
      <c r="E68" s="54" t="s">
        <v>162</v>
      </c>
      <c r="F68" s="48" t="s">
        <v>71</v>
      </c>
      <c r="G68" s="48">
        <v>200</v>
      </c>
      <c r="H68" s="48">
        <v>575</v>
      </c>
      <c r="I68" s="51">
        <f t="shared" si="0"/>
        <v>115000</v>
      </c>
      <c r="J68" s="52" t="s">
        <v>21</v>
      </c>
      <c r="K68" s="52" t="s">
        <v>217</v>
      </c>
    </row>
    <row r="69" spans="1:11" ht="285.75" customHeight="1" x14ac:dyDescent="0.25">
      <c r="A69" s="47">
        <v>56</v>
      </c>
      <c r="B69" s="48" t="s">
        <v>20</v>
      </c>
      <c r="C69" s="72" t="s">
        <v>188</v>
      </c>
      <c r="D69" s="49"/>
      <c r="E69" s="54" t="s">
        <v>162</v>
      </c>
      <c r="F69" s="48" t="s">
        <v>71</v>
      </c>
      <c r="G69" s="48">
        <v>150</v>
      </c>
      <c r="H69" s="48">
        <v>600</v>
      </c>
      <c r="I69" s="51">
        <f t="shared" si="0"/>
        <v>90000</v>
      </c>
      <c r="J69" s="52" t="s">
        <v>21</v>
      </c>
      <c r="K69" s="52" t="s">
        <v>217</v>
      </c>
    </row>
    <row r="70" spans="1:11" ht="126" customHeight="1" x14ac:dyDescent="0.25">
      <c r="A70" s="47">
        <v>57</v>
      </c>
      <c r="B70" s="48" t="s">
        <v>20</v>
      </c>
      <c r="C70" s="72" t="s">
        <v>163</v>
      </c>
      <c r="D70" s="49"/>
      <c r="E70" s="54" t="s">
        <v>96</v>
      </c>
      <c r="F70" s="48" t="s">
        <v>23</v>
      </c>
      <c r="G70" s="48">
        <v>50</v>
      </c>
      <c r="H70" s="48">
        <v>300</v>
      </c>
      <c r="I70" s="51">
        <f t="shared" si="0"/>
        <v>15000</v>
      </c>
      <c r="J70" s="52" t="s">
        <v>21</v>
      </c>
      <c r="K70" s="52" t="s">
        <v>217</v>
      </c>
    </row>
    <row r="71" spans="1:11" ht="47.25" customHeight="1" x14ac:dyDescent="0.25">
      <c r="A71" s="47">
        <v>58</v>
      </c>
      <c r="B71" s="48" t="s">
        <v>20</v>
      </c>
      <c r="C71" s="72" t="s">
        <v>164</v>
      </c>
      <c r="D71" s="49"/>
      <c r="E71" s="50" t="s">
        <v>218</v>
      </c>
      <c r="F71" s="48" t="s">
        <v>23</v>
      </c>
      <c r="G71" s="48">
        <v>100</v>
      </c>
      <c r="H71" s="48">
        <v>173</v>
      </c>
      <c r="I71" s="51">
        <f t="shared" si="0"/>
        <v>17300</v>
      </c>
      <c r="J71" s="52" t="s">
        <v>21</v>
      </c>
      <c r="K71" s="52" t="s">
        <v>217</v>
      </c>
    </row>
    <row r="72" spans="1:11" ht="50.25" customHeight="1" x14ac:dyDescent="0.25">
      <c r="A72" s="47">
        <v>59</v>
      </c>
      <c r="B72" s="48" t="s">
        <v>20</v>
      </c>
      <c r="C72" s="71" t="s">
        <v>165</v>
      </c>
      <c r="D72" s="49"/>
      <c r="E72" s="50" t="s">
        <v>98</v>
      </c>
      <c r="F72" s="48" t="s">
        <v>23</v>
      </c>
      <c r="G72" s="48">
        <v>80</v>
      </c>
      <c r="H72" s="48">
        <v>460</v>
      </c>
      <c r="I72" s="51">
        <f t="shared" si="0"/>
        <v>36800</v>
      </c>
      <c r="J72" s="52" t="s">
        <v>21</v>
      </c>
      <c r="K72" s="52" t="s">
        <v>217</v>
      </c>
    </row>
    <row r="73" spans="1:11" ht="50.25" customHeight="1" x14ac:dyDescent="0.25">
      <c r="A73" s="47">
        <v>60</v>
      </c>
      <c r="B73" s="48" t="s">
        <v>20</v>
      </c>
      <c r="C73" s="72" t="s">
        <v>243</v>
      </c>
      <c r="D73" s="49"/>
      <c r="E73" s="50" t="s">
        <v>242</v>
      </c>
      <c r="F73" s="48" t="s">
        <v>23</v>
      </c>
      <c r="G73" s="48">
        <v>60</v>
      </c>
      <c r="H73" s="48">
        <v>250</v>
      </c>
      <c r="I73" s="51">
        <f t="shared" si="0"/>
        <v>15000</v>
      </c>
      <c r="J73" s="52" t="s">
        <v>21</v>
      </c>
      <c r="K73" s="52" t="s">
        <v>217</v>
      </c>
    </row>
    <row r="74" spans="1:11" ht="50.25" customHeight="1" x14ac:dyDescent="0.25">
      <c r="A74" s="47">
        <v>61</v>
      </c>
      <c r="B74" s="48" t="s">
        <v>20</v>
      </c>
      <c r="C74" s="71" t="s">
        <v>166</v>
      </c>
      <c r="D74" s="49"/>
      <c r="E74" s="50" t="s">
        <v>100</v>
      </c>
      <c r="F74" s="48" t="s">
        <v>22</v>
      </c>
      <c r="G74" s="48">
        <v>100</v>
      </c>
      <c r="H74" s="48">
        <v>100</v>
      </c>
      <c r="I74" s="51">
        <f t="shared" si="0"/>
        <v>10000</v>
      </c>
      <c r="J74" s="52" t="s">
        <v>21</v>
      </c>
      <c r="K74" s="52" t="s">
        <v>217</v>
      </c>
    </row>
    <row r="75" spans="1:11" ht="52.5" customHeight="1" x14ac:dyDescent="0.25">
      <c r="A75" s="47">
        <v>62</v>
      </c>
      <c r="B75" s="48" t="s">
        <v>20</v>
      </c>
      <c r="C75" s="69" t="s">
        <v>198</v>
      </c>
      <c r="D75" s="49"/>
      <c r="E75" s="50" t="s">
        <v>114</v>
      </c>
      <c r="F75" s="48" t="s">
        <v>199</v>
      </c>
      <c r="G75" s="48">
        <v>4</v>
      </c>
      <c r="H75" s="48">
        <v>300</v>
      </c>
      <c r="I75" s="51">
        <f t="shared" si="0"/>
        <v>1200</v>
      </c>
      <c r="J75" s="52" t="s">
        <v>21</v>
      </c>
      <c r="K75" s="52" t="s">
        <v>217</v>
      </c>
    </row>
    <row r="76" spans="1:11" ht="58.5" customHeight="1" x14ac:dyDescent="0.25">
      <c r="A76" s="47">
        <v>63</v>
      </c>
      <c r="B76" s="48" t="s">
        <v>20</v>
      </c>
      <c r="C76" s="72" t="s">
        <v>189</v>
      </c>
      <c r="D76" s="49"/>
      <c r="E76" s="55" t="s">
        <v>101</v>
      </c>
      <c r="F76" s="48" t="s">
        <v>22</v>
      </c>
      <c r="G76" s="48">
        <v>150</v>
      </c>
      <c r="H76" s="48">
        <v>1093</v>
      </c>
      <c r="I76" s="51">
        <f t="shared" si="0"/>
        <v>163950</v>
      </c>
      <c r="J76" s="52" t="s">
        <v>21</v>
      </c>
      <c r="K76" s="52" t="s">
        <v>217</v>
      </c>
    </row>
    <row r="77" spans="1:11" ht="56.25" customHeight="1" x14ac:dyDescent="0.25">
      <c r="A77" s="47">
        <v>64</v>
      </c>
      <c r="B77" s="48" t="s">
        <v>20</v>
      </c>
      <c r="C77" s="72" t="s">
        <v>190</v>
      </c>
      <c r="D77" s="49"/>
      <c r="E77" s="55" t="s">
        <v>191</v>
      </c>
      <c r="F77" s="48" t="s">
        <v>23</v>
      </c>
      <c r="G77" s="48">
        <v>30</v>
      </c>
      <c r="H77" s="48">
        <v>90</v>
      </c>
      <c r="I77" s="51">
        <f t="shared" si="0"/>
        <v>2700</v>
      </c>
      <c r="J77" s="52" t="s">
        <v>21</v>
      </c>
      <c r="K77" s="52" t="s">
        <v>217</v>
      </c>
    </row>
    <row r="78" spans="1:11" ht="56.25" customHeight="1" x14ac:dyDescent="0.25">
      <c r="A78" s="47">
        <v>65</v>
      </c>
      <c r="B78" s="48" t="s">
        <v>20</v>
      </c>
      <c r="C78" s="72" t="s">
        <v>167</v>
      </c>
      <c r="D78" s="49"/>
      <c r="E78" s="50" t="s">
        <v>102</v>
      </c>
      <c r="F78" s="48" t="s">
        <v>23</v>
      </c>
      <c r="G78" s="48"/>
      <c r="H78" s="48"/>
      <c r="I78" s="51">
        <f t="shared" ref="I78:I96" si="1">G78*H78</f>
        <v>0</v>
      </c>
      <c r="J78" s="52" t="s">
        <v>21</v>
      </c>
      <c r="K78" s="52" t="s">
        <v>217</v>
      </c>
    </row>
    <row r="79" spans="1:11" ht="54" customHeight="1" x14ac:dyDescent="0.25">
      <c r="A79" s="47">
        <v>66</v>
      </c>
      <c r="B79" s="48" t="s">
        <v>20</v>
      </c>
      <c r="C79" s="72" t="s">
        <v>239</v>
      </c>
      <c r="D79" s="49"/>
      <c r="E79" s="54" t="s">
        <v>104</v>
      </c>
      <c r="F79" s="48" t="s">
        <v>168</v>
      </c>
      <c r="G79" s="48">
        <v>700</v>
      </c>
      <c r="H79" s="48">
        <v>460</v>
      </c>
      <c r="I79" s="51">
        <f t="shared" si="1"/>
        <v>322000</v>
      </c>
      <c r="J79" s="52" t="s">
        <v>21</v>
      </c>
      <c r="K79" s="52" t="s">
        <v>217</v>
      </c>
    </row>
    <row r="80" spans="1:11" ht="51.75" customHeight="1" x14ac:dyDescent="0.25">
      <c r="A80" s="47">
        <v>67</v>
      </c>
      <c r="B80" s="48" t="s">
        <v>20</v>
      </c>
      <c r="C80" s="72" t="s">
        <v>213</v>
      </c>
      <c r="D80" s="49"/>
      <c r="E80" s="54" t="s">
        <v>125</v>
      </c>
      <c r="F80" s="48" t="s">
        <v>168</v>
      </c>
      <c r="G80" s="48"/>
      <c r="H80" s="48"/>
      <c r="I80" s="51">
        <f t="shared" si="1"/>
        <v>0</v>
      </c>
      <c r="J80" s="52" t="s">
        <v>21</v>
      </c>
      <c r="K80" s="52" t="s">
        <v>217</v>
      </c>
    </row>
    <row r="81" spans="1:11" ht="50.25" customHeight="1" x14ac:dyDescent="0.25">
      <c r="A81" s="47">
        <v>68</v>
      </c>
      <c r="B81" s="48" t="s">
        <v>20</v>
      </c>
      <c r="C81" s="69" t="s">
        <v>169</v>
      </c>
      <c r="D81" s="49"/>
      <c r="E81" s="50" t="s">
        <v>105</v>
      </c>
      <c r="F81" s="48" t="s">
        <v>23</v>
      </c>
      <c r="G81" s="48">
        <v>2520</v>
      </c>
      <c r="H81" s="48">
        <v>81</v>
      </c>
      <c r="I81" s="51">
        <f t="shared" si="1"/>
        <v>204120</v>
      </c>
      <c r="J81" s="52" t="s">
        <v>21</v>
      </c>
      <c r="K81" s="52" t="s">
        <v>217</v>
      </c>
    </row>
    <row r="82" spans="1:11" ht="69" customHeight="1" x14ac:dyDescent="0.25">
      <c r="A82" s="47">
        <v>69</v>
      </c>
      <c r="B82" s="48" t="s">
        <v>20</v>
      </c>
      <c r="C82" s="72" t="s">
        <v>170</v>
      </c>
      <c r="D82" s="49"/>
      <c r="E82" s="50" t="s">
        <v>106</v>
      </c>
      <c r="F82" s="48" t="s">
        <v>23</v>
      </c>
      <c r="G82" s="48">
        <v>50</v>
      </c>
      <c r="H82" s="48">
        <v>550</v>
      </c>
      <c r="I82" s="51">
        <f t="shared" si="1"/>
        <v>27500</v>
      </c>
      <c r="J82" s="52" t="s">
        <v>21</v>
      </c>
      <c r="K82" s="52" t="s">
        <v>217</v>
      </c>
    </row>
    <row r="83" spans="1:11" ht="53.25" customHeight="1" x14ac:dyDescent="0.25">
      <c r="A83" s="47">
        <v>70</v>
      </c>
      <c r="B83" s="48" t="s">
        <v>20</v>
      </c>
      <c r="C83" s="70" t="s">
        <v>214</v>
      </c>
      <c r="D83" s="49"/>
      <c r="E83" s="50" t="s">
        <v>215</v>
      </c>
      <c r="F83" s="48" t="s">
        <v>22</v>
      </c>
      <c r="G83" s="48"/>
      <c r="H83" s="48"/>
      <c r="I83" s="51">
        <f t="shared" si="1"/>
        <v>0</v>
      </c>
      <c r="J83" s="52" t="s">
        <v>21</v>
      </c>
      <c r="K83" s="52" t="s">
        <v>217</v>
      </c>
    </row>
    <row r="84" spans="1:11" ht="42.75" customHeight="1" x14ac:dyDescent="0.25">
      <c r="A84" s="47">
        <v>71</v>
      </c>
      <c r="B84" s="48" t="s">
        <v>20</v>
      </c>
      <c r="C84" s="70" t="s">
        <v>216</v>
      </c>
      <c r="D84" s="49"/>
      <c r="E84" s="52" t="s">
        <v>216</v>
      </c>
      <c r="F84" s="48" t="s">
        <v>22</v>
      </c>
      <c r="G84" s="48"/>
      <c r="H84" s="48"/>
      <c r="I84" s="51">
        <f t="shared" si="1"/>
        <v>0</v>
      </c>
      <c r="J84" s="52" t="s">
        <v>21</v>
      </c>
      <c r="K84" s="52" t="s">
        <v>217</v>
      </c>
    </row>
    <row r="85" spans="1:11" ht="162" customHeight="1" x14ac:dyDescent="0.25">
      <c r="A85" s="47">
        <v>72</v>
      </c>
      <c r="B85" s="48" t="s">
        <v>20</v>
      </c>
      <c r="C85" s="72" t="s">
        <v>192</v>
      </c>
      <c r="D85" s="49"/>
      <c r="E85" s="50" t="s">
        <v>193</v>
      </c>
      <c r="F85" s="48" t="s">
        <v>22</v>
      </c>
      <c r="G85" s="48">
        <v>35</v>
      </c>
      <c r="H85" s="48">
        <v>1500</v>
      </c>
      <c r="I85" s="51">
        <f t="shared" si="1"/>
        <v>52500</v>
      </c>
      <c r="J85" s="52" t="s">
        <v>21</v>
      </c>
      <c r="K85" s="52" t="s">
        <v>217</v>
      </c>
    </row>
    <row r="86" spans="1:11" ht="139.5" customHeight="1" x14ac:dyDescent="0.25">
      <c r="A86" s="47">
        <v>73</v>
      </c>
      <c r="B86" s="48" t="s">
        <v>20</v>
      </c>
      <c r="C86" s="72" t="s">
        <v>240</v>
      </c>
      <c r="D86" s="49"/>
      <c r="E86" s="50" t="s">
        <v>195</v>
      </c>
      <c r="F86" s="48" t="s">
        <v>22</v>
      </c>
      <c r="G86" s="48">
        <v>530</v>
      </c>
      <c r="H86" s="48">
        <v>1265</v>
      </c>
      <c r="I86" s="51">
        <f>G86*H86</f>
        <v>670450</v>
      </c>
      <c r="J86" s="52" t="s">
        <v>21</v>
      </c>
      <c r="K86" s="52" t="s">
        <v>217</v>
      </c>
    </row>
    <row r="87" spans="1:11" ht="51.75" customHeight="1" x14ac:dyDescent="0.25">
      <c r="A87" s="47">
        <v>74</v>
      </c>
      <c r="B87" s="48" t="s">
        <v>20</v>
      </c>
      <c r="C87" s="69" t="s">
        <v>172</v>
      </c>
      <c r="D87" s="49"/>
      <c r="E87" s="55" t="s">
        <v>90</v>
      </c>
      <c r="F87" s="48" t="s">
        <v>23</v>
      </c>
      <c r="G87" s="48">
        <v>4</v>
      </c>
      <c r="H87" s="48">
        <v>305</v>
      </c>
      <c r="I87" s="51">
        <f t="shared" si="1"/>
        <v>1220</v>
      </c>
      <c r="J87" s="52" t="s">
        <v>21</v>
      </c>
      <c r="K87" s="52" t="s">
        <v>217</v>
      </c>
    </row>
    <row r="88" spans="1:11" ht="49.5" customHeight="1" x14ac:dyDescent="0.25">
      <c r="A88" s="47">
        <v>75</v>
      </c>
      <c r="B88" s="48" t="s">
        <v>20</v>
      </c>
      <c r="C88" s="52" t="s">
        <v>173</v>
      </c>
      <c r="D88" s="49"/>
      <c r="E88" s="50" t="s">
        <v>110</v>
      </c>
      <c r="F88" s="48" t="s">
        <v>23</v>
      </c>
      <c r="G88" s="48">
        <v>135</v>
      </c>
      <c r="H88" s="48">
        <v>3800</v>
      </c>
      <c r="I88" s="51">
        <f t="shared" si="1"/>
        <v>513000</v>
      </c>
      <c r="J88" s="52" t="s">
        <v>21</v>
      </c>
      <c r="K88" s="52" t="s">
        <v>217</v>
      </c>
    </row>
    <row r="89" spans="1:11" ht="172.5" customHeight="1" x14ac:dyDescent="0.25">
      <c r="A89" s="47">
        <v>76</v>
      </c>
      <c r="B89" s="48" t="s">
        <v>20</v>
      </c>
      <c r="C89" s="71" t="s">
        <v>174</v>
      </c>
      <c r="D89" s="49"/>
      <c r="E89" s="54" t="s">
        <v>111</v>
      </c>
      <c r="F89" s="48" t="s">
        <v>22</v>
      </c>
      <c r="G89" s="48">
        <v>25</v>
      </c>
      <c r="H89" s="48">
        <v>2700</v>
      </c>
      <c r="I89" s="51">
        <f t="shared" si="1"/>
        <v>67500</v>
      </c>
      <c r="J89" s="52" t="s">
        <v>21</v>
      </c>
      <c r="K89" s="52" t="s">
        <v>217</v>
      </c>
    </row>
    <row r="90" spans="1:11" ht="69" customHeight="1" x14ac:dyDescent="0.25">
      <c r="A90" s="47">
        <v>77</v>
      </c>
      <c r="B90" s="48" t="s">
        <v>20</v>
      </c>
      <c r="C90" s="70" t="s">
        <v>197</v>
      </c>
      <c r="D90" s="49"/>
      <c r="E90" s="54" t="s">
        <v>196</v>
      </c>
      <c r="F90" s="48" t="s">
        <v>22</v>
      </c>
      <c r="G90" s="48">
        <v>7</v>
      </c>
      <c r="H90" s="48">
        <v>17250</v>
      </c>
      <c r="I90" s="51">
        <f t="shared" si="1"/>
        <v>120750</v>
      </c>
      <c r="J90" s="52" t="s">
        <v>21</v>
      </c>
      <c r="K90" s="52" t="s">
        <v>217</v>
      </c>
    </row>
    <row r="91" spans="1:11" ht="82.5" customHeight="1" x14ac:dyDescent="0.25">
      <c r="A91" s="47">
        <v>78</v>
      </c>
      <c r="B91" s="48" t="s">
        <v>20</v>
      </c>
      <c r="C91" s="71" t="s">
        <v>203</v>
      </c>
      <c r="D91" s="49"/>
      <c r="E91" s="54" t="s">
        <v>194</v>
      </c>
      <c r="F91" s="48" t="s">
        <v>22</v>
      </c>
      <c r="G91" s="48"/>
      <c r="H91" s="48"/>
      <c r="I91" s="51">
        <f t="shared" si="1"/>
        <v>0</v>
      </c>
      <c r="J91" s="52" t="s">
        <v>21</v>
      </c>
      <c r="K91" s="52" t="s">
        <v>217</v>
      </c>
    </row>
    <row r="92" spans="1:11" ht="161.25" customHeight="1" x14ac:dyDescent="0.25">
      <c r="A92" s="47">
        <v>79</v>
      </c>
      <c r="B92" s="48" t="s">
        <v>20</v>
      </c>
      <c r="C92" s="72" t="s">
        <v>202</v>
      </c>
      <c r="D92" s="49"/>
      <c r="E92" s="54" t="s">
        <v>112</v>
      </c>
      <c r="F92" s="48" t="s">
        <v>22</v>
      </c>
      <c r="G92" s="48">
        <v>25</v>
      </c>
      <c r="H92" s="48">
        <v>2000</v>
      </c>
      <c r="I92" s="51">
        <f t="shared" si="1"/>
        <v>50000</v>
      </c>
      <c r="J92" s="52" t="s">
        <v>21</v>
      </c>
      <c r="K92" s="52" t="s">
        <v>217</v>
      </c>
    </row>
    <row r="93" spans="1:11" ht="81" customHeight="1" x14ac:dyDescent="0.25">
      <c r="A93" s="47">
        <v>80</v>
      </c>
      <c r="B93" s="48" t="s">
        <v>20</v>
      </c>
      <c r="C93" s="72" t="s">
        <v>175</v>
      </c>
      <c r="D93" s="49"/>
      <c r="E93" s="54" t="s">
        <v>113</v>
      </c>
      <c r="F93" s="48" t="s">
        <v>22</v>
      </c>
      <c r="G93" s="48">
        <v>75</v>
      </c>
      <c r="H93" s="48">
        <v>2500</v>
      </c>
      <c r="I93" s="51">
        <f t="shared" si="1"/>
        <v>187500</v>
      </c>
      <c r="J93" s="52" t="s">
        <v>21</v>
      </c>
      <c r="K93" s="52" t="s">
        <v>217</v>
      </c>
    </row>
    <row r="94" spans="1:11" ht="62.25" customHeight="1" x14ac:dyDescent="0.25">
      <c r="A94" s="47">
        <v>81</v>
      </c>
      <c r="B94" s="48" t="s">
        <v>20</v>
      </c>
      <c r="C94" s="70" t="s">
        <v>201</v>
      </c>
      <c r="D94" s="49"/>
      <c r="E94" s="56" t="s">
        <v>223</v>
      </c>
      <c r="F94" s="48" t="s">
        <v>22</v>
      </c>
      <c r="G94" s="48"/>
      <c r="H94" s="48"/>
      <c r="I94" s="51">
        <f t="shared" si="1"/>
        <v>0</v>
      </c>
      <c r="J94" s="52" t="s">
        <v>21</v>
      </c>
      <c r="K94" s="52" t="s">
        <v>217</v>
      </c>
    </row>
    <row r="95" spans="1:11" ht="51" x14ac:dyDescent="0.25">
      <c r="A95" s="47">
        <v>82</v>
      </c>
      <c r="B95" s="57" t="s">
        <v>20</v>
      </c>
      <c r="C95" s="73" t="s">
        <v>225</v>
      </c>
      <c r="D95" s="59"/>
      <c r="E95" s="60"/>
      <c r="F95" s="57" t="s">
        <v>23</v>
      </c>
      <c r="G95" s="57">
        <v>300</v>
      </c>
      <c r="H95" s="57">
        <v>550</v>
      </c>
      <c r="I95" s="61">
        <f t="shared" si="1"/>
        <v>165000</v>
      </c>
      <c r="J95" s="58" t="s">
        <v>21</v>
      </c>
      <c r="K95" s="52" t="s">
        <v>217</v>
      </c>
    </row>
    <row r="96" spans="1:11" ht="51.75" thickBot="1" x14ac:dyDescent="0.3">
      <c r="A96" s="47">
        <v>83</v>
      </c>
      <c r="B96" s="57" t="s">
        <v>20</v>
      </c>
      <c r="C96" s="73" t="s">
        <v>176</v>
      </c>
      <c r="D96" s="59"/>
      <c r="E96" s="60" t="s">
        <v>177</v>
      </c>
      <c r="F96" s="57" t="s">
        <v>23</v>
      </c>
      <c r="G96" s="57">
        <v>40</v>
      </c>
      <c r="H96" s="57">
        <v>1300</v>
      </c>
      <c r="I96" s="61">
        <f t="shared" si="1"/>
        <v>52000</v>
      </c>
      <c r="J96" s="58" t="s">
        <v>21</v>
      </c>
      <c r="K96" s="52" t="s">
        <v>217</v>
      </c>
    </row>
    <row r="97" spans="1:12" ht="15.75" thickBot="1" x14ac:dyDescent="0.3">
      <c r="A97" s="63"/>
      <c r="B97" s="64"/>
      <c r="C97" s="65" t="s">
        <v>25</v>
      </c>
      <c r="D97" s="65"/>
      <c r="E97" s="65"/>
      <c r="F97" s="65"/>
      <c r="G97" s="65"/>
      <c r="H97" s="65"/>
      <c r="I97" s="66">
        <f>SUM(I14:I96)</f>
        <v>22597000</v>
      </c>
      <c r="J97" s="64"/>
      <c r="K97" s="64"/>
    </row>
    <row r="98" spans="1:12" ht="14.45" x14ac:dyDescent="0.35">
      <c r="A98" s="46"/>
      <c r="B98" s="6"/>
      <c r="C98" s="6"/>
      <c r="D98" s="6"/>
      <c r="E98" s="6"/>
      <c r="F98" s="6"/>
      <c r="G98" s="41"/>
      <c r="H98" s="41"/>
      <c r="I98" s="40"/>
      <c r="J98" s="41"/>
      <c r="K98" s="41"/>
      <c r="L98" s="38"/>
    </row>
  </sheetData>
  <mergeCells count="6">
    <mergeCell ref="I7:K7"/>
    <mergeCell ref="I2:K2"/>
    <mergeCell ref="I3:K3"/>
    <mergeCell ref="I4:K4"/>
    <mergeCell ref="I5:J5"/>
    <mergeCell ref="I6:J6"/>
  </mergeCells>
  <phoneticPr fontId="0" type="noConversion"/>
  <dataValidations count="1">
    <dataValidation allowBlank="1" showInputMessage="1" showErrorMessage="1" prompt="Характеристика на русском языке заполняется автоматически в соответствии с КТРУ" sqref="E85:E96 E40 E14:E39 E41:E83"/>
  </dataValidations>
  <pageMargins left="1" right="1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9" sqref="S9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ИТОГО Продукты</vt:lpstr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2022-12-29T04:18:00Z</dcterms:modified>
</cp:coreProperties>
</file>